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charts/chart17.xml" ContentType="application/vnd.openxmlformats-officedocument.drawingml.chart+xml"/>
  <Override PartName="/xl/drawings/drawing6.xml" ContentType="application/vnd.openxmlformats-officedocument.drawing+xml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p584210\Downloads\"/>
    </mc:Choice>
  </mc:AlternateContent>
  <xr:revisionPtr revIDLastSave="0" documentId="11_DBFE1CC3A4DD43CCB1FC02D192FBE0868FAA7C25" xr6:coauthVersionLast="47" xr6:coauthVersionMax="47" xr10:uidLastSave="{00000000-0000-0000-0000-000000000000}"/>
  <bookViews>
    <workbookView xWindow="-110" yWindow="-110" windowWidth="38620" windowHeight="21100" activeTab="4" xr2:uid="{00000000-000D-0000-FFFF-FFFF00000000}"/>
  </bookViews>
  <sheets>
    <sheet name="Comparison" sheetId="9" r:id="rId1"/>
    <sheet name="Essay" sheetId="2" r:id="rId2"/>
    <sheet name="GroupW" sheetId="3" r:id="rId3"/>
    <sheet name="ObjectiveT" sheetId="6" r:id="rId4"/>
    <sheet name="Exam" sheetId="7" r:id="rId5"/>
    <sheet name="OSCE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2" i="2" l="1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J22" i="2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J23" i="3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J22" i="6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J21" i="7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L22" i="8"/>
  <c r="J22" i="8"/>
  <c r="M21" i="6" l="1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L2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L11" i="6"/>
  <c r="M20" i="7" l="1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L20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L15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L11" i="7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L21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L16" i="2"/>
  <c r="L11" i="2"/>
  <c r="V5" i="3"/>
  <c r="W5" i="3"/>
  <c r="X5" i="3"/>
  <c r="Y5" i="3"/>
  <c r="Z5" i="3"/>
  <c r="AA5" i="3"/>
  <c r="AB5" i="3"/>
  <c r="AC5" i="3"/>
  <c r="AD5" i="3"/>
  <c r="AE5" i="3"/>
  <c r="V6" i="3"/>
  <c r="W6" i="3"/>
  <c r="X6" i="3"/>
  <c r="Y6" i="3"/>
  <c r="Z6" i="3"/>
  <c r="AA6" i="3"/>
  <c r="AB6" i="3"/>
  <c r="AC6" i="3"/>
  <c r="AD6" i="3"/>
  <c r="AE6" i="3"/>
  <c r="V7" i="3"/>
  <c r="W7" i="3"/>
  <c r="X7" i="3"/>
  <c r="X24" i="3" s="1"/>
  <c r="X25" i="3" s="1"/>
  <c r="X26" i="3" s="1"/>
  <c r="Y7" i="3"/>
  <c r="Y24" i="3" s="1"/>
  <c r="Y25" i="3" s="1"/>
  <c r="Y26" i="3" s="1"/>
  <c r="Z7" i="3"/>
  <c r="AA7" i="3"/>
  <c r="AB7" i="3"/>
  <c r="AC7" i="3"/>
  <c r="AD7" i="3"/>
  <c r="AE7" i="3"/>
  <c r="V8" i="3"/>
  <c r="W8" i="3"/>
  <c r="X8" i="3"/>
  <c r="Y8" i="3"/>
  <c r="Z8" i="3"/>
  <c r="AA8" i="3"/>
  <c r="AB8" i="3"/>
  <c r="AC8" i="3"/>
  <c r="AD8" i="3"/>
  <c r="AE8" i="3"/>
  <c r="V9" i="3"/>
  <c r="W9" i="3"/>
  <c r="X9" i="3"/>
  <c r="Y9" i="3"/>
  <c r="Z9" i="3"/>
  <c r="AA9" i="3"/>
  <c r="AB9" i="3"/>
  <c r="AC9" i="3"/>
  <c r="AD9" i="3"/>
  <c r="AE9" i="3"/>
  <c r="V11" i="3"/>
  <c r="W11" i="3"/>
  <c r="X11" i="3"/>
  <c r="Y11" i="3"/>
  <c r="Z11" i="3"/>
  <c r="AA11" i="3"/>
  <c r="AB11" i="3"/>
  <c r="AC11" i="3"/>
  <c r="AD11" i="3"/>
  <c r="AE11" i="3"/>
  <c r="V12" i="3"/>
  <c r="W12" i="3"/>
  <c r="X12" i="3"/>
  <c r="Y12" i="3"/>
  <c r="Z12" i="3"/>
  <c r="AA12" i="3"/>
  <c r="AB12" i="3"/>
  <c r="AC12" i="3"/>
  <c r="AD12" i="3"/>
  <c r="AE12" i="3"/>
  <c r="V14" i="3"/>
  <c r="W14" i="3"/>
  <c r="X14" i="3"/>
  <c r="Y14" i="3"/>
  <c r="Z14" i="3"/>
  <c r="AA14" i="3"/>
  <c r="AB14" i="3"/>
  <c r="AC14" i="3"/>
  <c r="AD14" i="3"/>
  <c r="AE14" i="3"/>
  <c r="V15" i="3"/>
  <c r="W15" i="3"/>
  <c r="X15" i="3"/>
  <c r="Y15" i="3"/>
  <c r="Z15" i="3"/>
  <c r="AA15" i="3"/>
  <c r="AB15" i="3"/>
  <c r="AC15" i="3"/>
  <c r="AD15" i="3"/>
  <c r="AE15" i="3"/>
  <c r="V16" i="3"/>
  <c r="W16" i="3"/>
  <c r="X16" i="3"/>
  <c r="Y16" i="3"/>
  <c r="Z16" i="3"/>
  <c r="AA16" i="3"/>
  <c r="AB16" i="3"/>
  <c r="AC16" i="3"/>
  <c r="AD16" i="3"/>
  <c r="AE16" i="3"/>
  <c r="V17" i="3"/>
  <c r="W17" i="3"/>
  <c r="X17" i="3"/>
  <c r="Y17" i="3"/>
  <c r="Z17" i="3"/>
  <c r="AA17" i="3"/>
  <c r="AB17" i="3"/>
  <c r="AC17" i="3"/>
  <c r="AD17" i="3"/>
  <c r="AE17" i="3"/>
  <c r="V18" i="3"/>
  <c r="W18" i="3"/>
  <c r="X18" i="3"/>
  <c r="Y18" i="3"/>
  <c r="Z18" i="3"/>
  <c r="AA18" i="3"/>
  <c r="AB18" i="3"/>
  <c r="AC18" i="3"/>
  <c r="AD18" i="3"/>
  <c r="AE18" i="3"/>
  <c r="V19" i="3"/>
  <c r="W19" i="3"/>
  <c r="X19" i="3"/>
  <c r="Y19" i="3"/>
  <c r="Z19" i="3"/>
  <c r="AA19" i="3"/>
  <c r="AB19" i="3"/>
  <c r="AC19" i="3"/>
  <c r="AD19" i="3"/>
  <c r="AE19" i="3"/>
  <c r="V20" i="3"/>
  <c r="W20" i="3"/>
  <c r="X20" i="3"/>
  <c r="Y20" i="3"/>
  <c r="Z20" i="3"/>
  <c r="AA20" i="3"/>
  <c r="AB20" i="3"/>
  <c r="AC20" i="3"/>
  <c r="AD20" i="3"/>
  <c r="AE20" i="3"/>
  <c r="V21" i="3"/>
  <c r="W21" i="3"/>
  <c r="X21" i="3"/>
  <c r="Y21" i="3"/>
  <c r="Z21" i="3"/>
  <c r="AA21" i="3"/>
  <c r="AB21" i="3"/>
  <c r="AC21" i="3"/>
  <c r="AD21" i="3"/>
  <c r="AE21" i="3"/>
  <c r="V22" i="3"/>
  <c r="W22" i="3"/>
  <c r="X22" i="3"/>
  <c r="Y22" i="3"/>
  <c r="Z22" i="3"/>
  <c r="AA22" i="3"/>
  <c r="AB22" i="3"/>
  <c r="AC22" i="3"/>
  <c r="AD22" i="3"/>
  <c r="AE22" i="3"/>
  <c r="M22" i="3"/>
  <c r="N22" i="3"/>
  <c r="O22" i="3"/>
  <c r="P22" i="3"/>
  <c r="Q22" i="3"/>
  <c r="R22" i="3"/>
  <c r="S22" i="3"/>
  <c r="T22" i="3"/>
  <c r="U22" i="3"/>
  <c r="L22" i="3"/>
  <c r="M16" i="3"/>
  <c r="N16" i="3"/>
  <c r="O16" i="3"/>
  <c r="P16" i="3"/>
  <c r="Q16" i="3"/>
  <c r="R16" i="3"/>
  <c r="S16" i="3"/>
  <c r="T16" i="3"/>
  <c r="U16" i="3"/>
  <c r="M17" i="3"/>
  <c r="N17" i="3"/>
  <c r="O17" i="3"/>
  <c r="P17" i="3"/>
  <c r="Q17" i="3"/>
  <c r="R17" i="3"/>
  <c r="S17" i="3"/>
  <c r="T17" i="3"/>
  <c r="U17" i="3"/>
  <c r="L17" i="3"/>
  <c r="L16" i="3"/>
  <c r="M15" i="3"/>
  <c r="N15" i="3"/>
  <c r="O15" i="3"/>
  <c r="P15" i="3"/>
  <c r="Q15" i="3"/>
  <c r="R15" i="3"/>
  <c r="S15" i="3"/>
  <c r="T15" i="3"/>
  <c r="U15" i="3"/>
  <c r="L15" i="3"/>
  <c r="M14" i="3"/>
  <c r="N14" i="3"/>
  <c r="O14" i="3"/>
  <c r="P14" i="3"/>
  <c r="Q14" i="3"/>
  <c r="R14" i="3"/>
  <c r="S14" i="3"/>
  <c r="T14" i="3"/>
  <c r="U14" i="3"/>
  <c r="L14" i="3"/>
  <c r="M12" i="3"/>
  <c r="N12" i="3"/>
  <c r="O12" i="3"/>
  <c r="P12" i="3"/>
  <c r="Q12" i="3"/>
  <c r="R12" i="3"/>
  <c r="S12" i="3"/>
  <c r="T12" i="3"/>
  <c r="U12" i="3"/>
  <c r="L12" i="3"/>
  <c r="M8" i="3"/>
  <c r="N8" i="3"/>
  <c r="O8" i="3"/>
  <c r="P8" i="3"/>
  <c r="Q8" i="3"/>
  <c r="R8" i="3"/>
  <c r="S8" i="3"/>
  <c r="T8" i="3"/>
  <c r="U8" i="3"/>
  <c r="L8" i="3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L2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L11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L16" i="8"/>
  <c r="I18" i="7"/>
  <c r="J16" i="8"/>
  <c r="I19" i="8"/>
  <c r="AC24" i="3" l="1"/>
  <c r="AC25" i="3" s="1"/>
  <c r="AC26" i="3" s="1"/>
  <c r="AB24" i="3"/>
  <c r="AB25" i="3" s="1"/>
  <c r="AB26" i="3" s="1"/>
  <c r="AE24" i="3"/>
  <c r="AE25" i="3" s="1"/>
  <c r="AE26" i="3" s="1"/>
  <c r="AA24" i="3"/>
  <c r="AA25" i="3" s="1"/>
  <c r="AA26" i="3" s="1"/>
  <c r="W24" i="3"/>
  <c r="W25" i="3" s="1"/>
  <c r="W26" i="3" s="1"/>
  <c r="AD24" i="3"/>
  <c r="AD25" i="3" s="1"/>
  <c r="AD26" i="3" s="1"/>
  <c r="Z24" i="3"/>
  <c r="Z25" i="3" s="1"/>
  <c r="Z26" i="3" s="1"/>
  <c r="V24" i="3"/>
  <c r="V25" i="3" s="1"/>
  <c r="V26" i="3" s="1"/>
  <c r="E8" i="9"/>
  <c r="D5" i="9"/>
  <c r="C8" i="9"/>
  <c r="C7" i="9"/>
  <c r="C6" i="9"/>
  <c r="C5" i="9"/>
  <c r="C4" i="9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J13" i="8"/>
  <c r="M13" i="2" l="1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L13" i="2"/>
  <c r="J13" i="2"/>
  <c r="M5" i="6" l="1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L20" i="6"/>
  <c r="L19" i="6"/>
  <c r="L14" i="6"/>
  <c r="L15" i="6"/>
  <c r="L16" i="6"/>
  <c r="L17" i="6"/>
  <c r="L18" i="6"/>
  <c r="L13" i="6"/>
  <c r="J21" i="6"/>
  <c r="J20" i="6"/>
  <c r="S23" i="6" l="1"/>
  <c r="S24" i="6" s="1"/>
  <c r="S25" i="6" s="1"/>
  <c r="O23" i="6"/>
  <c r="O24" i="6" s="1"/>
  <c r="O25" i="6" s="1"/>
  <c r="AE23" i="6"/>
  <c r="AE24" i="6" s="1"/>
  <c r="AE25" i="6" s="1"/>
  <c r="AA23" i="6"/>
  <c r="AA24" i="6" s="1"/>
  <c r="AA25" i="6" s="1"/>
  <c r="W23" i="6"/>
  <c r="W24" i="6" s="1"/>
  <c r="W25" i="6" s="1"/>
  <c r="AD23" i="6"/>
  <c r="AD24" i="6" s="1"/>
  <c r="AD25" i="6" s="1"/>
  <c r="Z23" i="6"/>
  <c r="Z24" i="6" s="1"/>
  <c r="Z25" i="6" s="1"/>
  <c r="V23" i="6"/>
  <c r="V24" i="6" s="1"/>
  <c r="V25" i="6" s="1"/>
  <c r="R23" i="6"/>
  <c r="R24" i="6" s="1"/>
  <c r="R25" i="6" s="1"/>
  <c r="AC23" i="6"/>
  <c r="AC24" i="6" s="1"/>
  <c r="AC25" i="6" s="1"/>
  <c r="Y23" i="6"/>
  <c r="Y24" i="6" s="1"/>
  <c r="Y25" i="6" s="1"/>
  <c r="U23" i="6"/>
  <c r="U24" i="6" s="1"/>
  <c r="U25" i="6" s="1"/>
  <c r="Q23" i="6"/>
  <c r="Q24" i="6" s="1"/>
  <c r="Q25" i="6" s="1"/>
  <c r="AB23" i="6"/>
  <c r="AB24" i="6" s="1"/>
  <c r="AB25" i="6" s="1"/>
  <c r="X23" i="6"/>
  <c r="X24" i="6" s="1"/>
  <c r="X25" i="6" s="1"/>
  <c r="T23" i="6"/>
  <c r="T24" i="6" s="1"/>
  <c r="T25" i="6" s="1"/>
  <c r="P23" i="6"/>
  <c r="P24" i="6" s="1"/>
  <c r="P25" i="6" s="1"/>
  <c r="N23" i="6"/>
  <c r="N24" i="6" s="1"/>
  <c r="N25" i="6" s="1"/>
  <c r="M23" i="6"/>
  <c r="M24" i="6" s="1"/>
  <c r="M25" i="6" s="1"/>
  <c r="J21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J20" i="8"/>
  <c r="L19" i="8"/>
  <c r="J19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J18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J17" i="8"/>
  <c r="J11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J10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J7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J6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J5" i="8"/>
  <c r="Q23" i="8" l="1"/>
  <c r="Q24" i="8" s="1"/>
  <c r="Q25" i="8" s="1"/>
  <c r="Y23" i="8"/>
  <c r="Y24" i="8" s="1"/>
  <c r="Y25" i="8" s="1"/>
  <c r="M23" i="8"/>
  <c r="M24" i="8" s="1"/>
  <c r="M25" i="8" s="1"/>
  <c r="U23" i="8"/>
  <c r="U24" i="8" s="1"/>
  <c r="U25" i="8" s="1"/>
  <c r="AC23" i="8"/>
  <c r="AC24" i="8" s="1"/>
  <c r="AC25" i="8" s="1"/>
  <c r="N23" i="8"/>
  <c r="N24" i="8" s="1"/>
  <c r="N25" i="8" s="1"/>
  <c r="R23" i="8"/>
  <c r="R24" i="8" s="1"/>
  <c r="R25" i="8" s="1"/>
  <c r="V23" i="8"/>
  <c r="V24" i="8" s="1"/>
  <c r="V25" i="8" s="1"/>
  <c r="Z23" i="8"/>
  <c r="Z24" i="8" s="1"/>
  <c r="Z25" i="8" s="1"/>
  <c r="AD23" i="8"/>
  <c r="AD24" i="8" s="1"/>
  <c r="AD25" i="8" s="1"/>
  <c r="J23" i="8"/>
  <c r="O23" i="8"/>
  <c r="O24" i="8" s="1"/>
  <c r="O25" i="8" s="1"/>
  <c r="S23" i="8"/>
  <c r="S24" i="8" s="1"/>
  <c r="S25" i="8" s="1"/>
  <c r="W23" i="8"/>
  <c r="W24" i="8" s="1"/>
  <c r="W25" i="8" s="1"/>
  <c r="AA23" i="8"/>
  <c r="AA24" i="8" s="1"/>
  <c r="AA25" i="8" s="1"/>
  <c r="AE23" i="8"/>
  <c r="AE24" i="8" s="1"/>
  <c r="AE25" i="8" s="1"/>
  <c r="L23" i="8"/>
  <c r="L24" i="8" s="1"/>
  <c r="L25" i="8" s="1"/>
  <c r="P23" i="8"/>
  <c r="P24" i="8" s="1"/>
  <c r="P25" i="8" s="1"/>
  <c r="T23" i="8"/>
  <c r="T24" i="8" s="1"/>
  <c r="T25" i="8" s="1"/>
  <c r="X23" i="8"/>
  <c r="X24" i="8" s="1"/>
  <c r="X25" i="8" s="1"/>
  <c r="AB23" i="8"/>
  <c r="AB24" i="8" s="1"/>
  <c r="AB25" i="8" s="1"/>
  <c r="J24" i="8" l="1"/>
  <c r="F8" i="9"/>
  <c r="J8" i="9" s="1"/>
  <c r="J20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J19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J18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J17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J16" i="7"/>
  <c r="J15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I14" i="7"/>
  <c r="J14" i="7" s="1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J13" i="7"/>
  <c r="J11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J10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J8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J7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J6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J5" i="7"/>
  <c r="J19" i="6"/>
  <c r="J18" i="6"/>
  <c r="J17" i="6"/>
  <c r="J16" i="6"/>
  <c r="J15" i="6"/>
  <c r="J14" i="6"/>
  <c r="J13" i="6"/>
  <c r="J11" i="6"/>
  <c r="L10" i="6"/>
  <c r="J10" i="6"/>
  <c r="L8" i="6"/>
  <c r="J8" i="6"/>
  <c r="L7" i="6"/>
  <c r="J7" i="6"/>
  <c r="L6" i="6"/>
  <c r="J6" i="6"/>
  <c r="L5" i="6"/>
  <c r="J5" i="6"/>
  <c r="L23" i="6" l="1"/>
  <c r="L24" i="6" s="1"/>
  <c r="L25" i="6" s="1"/>
  <c r="J25" i="8"/>
  <c r="H8" i="9" s="1"/>
  <c r="G8" i="9"/>
  <c r="N22" i="7"/>
  <c r="N23" i="7" s="1"/>
  <c r="N24" i="7" s="1"/>
  <c r="R22" i="7"/>
  <c r="R23" i="7" s="1"/>
  <c r="R24" i="7" s="1"/>
  <c r="V22" i="7"/>
  <c r="V23" i="7" s="1"/>
  <c r="V24" i="7" s="1"/>
  <c r="Z22" i="7"/>
  <c r="Z23" i="7" s="1"/>
  <c r="Z24" i="7" s="1"/>
  <c r="AD22" i="7"/>
  <c r="AD23" i="7" s="1"/>
  <c r="AD24" i="7" s="1"/>
  <c r="J22" i="7"/>
  <c r="O22" i="7"/>
  <c r="O23" i="7" s="1"/>
  <c r="O24" i="7" s="1"/>
  <c r="S22" i="7"/>
  <c r="S23" i="7" s="1"/>
  <c r="S24" i="7" s="1"/>
  <c r="W22" i="7"/>
  <c r="W23" i="7" s="1"/>
  <c r="W24" i="7" s="1"/>
  <c r="AA22" i="7"/>
  <c r="AA23" i="7" s="1"/>
  <c r="AA24" i="7" s="1"/>
  <c r="AE22" i="7"/>
  <c r="AE23" i="7" s="1"/>
  <c r="AE24" i="7" s="1"/>
  <c r="L22" i="7"/>
  <c r="L23" i="7" s="1"/>
  <c r="L24" i="7" s="1"/>
  <c r="P22" i="7"/>
  <c r="P23" i="7" s="1"/>
  <c r="P24" i="7" s="1"/>
  <c r="T22" i="7"/>
  <c r="T23" i="7" s="1"/>
  <c r="T24" i="7" s="1"/>
  <c r="X22" i="7"/>
  <c r="X23" i="7" s="1"/>
  <c r="X24" i="7" s="1"/>
  <c r="AB22" i="7"/>
  <c r="AB23" i="7" s="1"/>
  <c r="AB24" i="7" s="1"/>
  <c r="M22" i="7"/>
  <c r="M23" i="7" s="1"/>
  <c r="M24" i="7" s="1"/>
  <c r="Q22" i="7"/>
  <c r="Q23" i="7" s="1"/>
  <c r="Q24" i="7" s="1"/>
  <c r="U22" i="7"/>
  <c r="U23" i="7" s="1"/>
  <c r="U24" i="7" s="1"/>
  <c r="Y22" i="7"/>
  <c r="Y23" i="7" s="1"/>
  <c r="Y24" i="7" s="1"/>
  <c r="AC22" i="7"/>
  <c r="AC23" i="7" s="1"/>
  <c r="AC24" i="7" s="1"/>
  <c r="J23" i="6"/>
  <c r="I15" i="3"/>
  <c r="I16" i="3"/>
  <c r="I17" i="3"/>
  <c r="I14" i="3"/>
  <c r="J8" i="3"/>
  <c r="I19" i="2"/>
  <c r="I15" i="2"/>
  <c r="J23" i="7" l="1"/>
  <c r="F7" i="9"/>
  <c r="J7" i="9" s="1"/>
  <c r="J24" i="6"/>
  <c r="F6" i="9"/>
  <c r="J6" i="9" s="1"/>
  <c r="J24" i="7" l="1"/>
  <c r="H7" i="9" s="1"/>
  <c r="G7" i="9"/>
  <c r="J25" i="6"/>
  <c r="H6" i="9" s="1"/>
  <c r="G6" i="9"/>
  <c r="V5" i="2"/>
  <c r="W5" i="2"/>
  <c r="X5" i="2"/>
  <c r="Y5" i="2"/>
  <c r="Z5" i="2"/>
  <c r="AA5" i="2"/>
  <c r="AB5" i="2"/>
  <c r="AC5" i="2"/>
  <c r="AD5" i="2"/>
  <c r="AE5" i="2"/>
  <c r="V6" i="2"/>
  <c r="W6" i="2"/>
  <c r="X6" i="2"/>
  <c r="Y6" i="2"/>
  <c r="Z6" i="2"/>
  <c r="AA6" i="2"/>
  <c r="AB6" i="2"/>
  <c r="AC6" i="2"/>
  <c r="AD6" i="2"/>
  <c r="AE6" i="2"/>
  <c r="V7" i="2"/>
  <c r="W7" i="2"/>
  <c r="X7" i="2"/>
  <c r="Y7" i="2"/>
  <c r="Z7" i="2"/>
  <c r="AA7" i="2"/>
  <c r="AB7" i="2"/>
  <c r="AC7" i="2"/>
  <c r="AD7" i="2"/>
  <c r="AE7" i="2"/>
  <c r="V10" i="2"/>
  <c r="W10" i="2"/>
  <c r="X10" i="2"/>
  <c r="Y10" i="2"/>
  <c r="Z10" i="2"/>
  <c r="AA10" i="2"/>
  <c r="AB10" i="2"/>
  <c r="AC10" i="2"/>
  <c r="AD10" i="2"/>
  <c r="AE10" i="2"/>
  <c r="V11" i="2"/>
  <c r="W11" i="2"/>
  <c r="X11" i="2"/>
  <c r="Y11" i="2"/>
  <c r="Z11" i="2"/>
  <c r="AA11" i="2"/>
  <c r="AB11" i="2"/>
  <c r="AC11" i="2"/>
  <c r="AD11" i="2"/>
  <c r="AE11" i="2"/>
  <c r="V8" i="2"/>
  <c r="W8" i="2"/>
  <c r="X8" i="2"/>
  <c r="Y8" i="2"/>
  <c r="Z8" i="2"/>
  <c r="AA8" i="2"/>
  <c r="AB8" i="2"/>
  <c r="AC8" i="2"/>
  <c r="AD8" i="2"/>
  <c r="AE8" i="2"/>
  <c r="V14" i="2"/>
  <c r="W14" i="2"/>
  <c r="X14" i="2"/>
  <c r="Y14" i="2"/>
  <c r="Z14" i="2"/>
  <c r="AA14" i="2"/>
  <c r="AB14" i="2"/>
  <c r="AC14" i="2"/>
  <c r="AD14" i="2"/>
  <c r="AE14" i="2"/>
  <c r="V15" i="2"/>
  <c r="W15" i="2"/>
  <c r="X15" i="2"/>
  <c r="Y15" i="2"/>
  <c r="Z15" i="2"/>
  <c r="AA15" i="2"/>
  <c r="AB15" i="2"/>
  <c r="AC15" i="2"/>
  <c r="AD15" i="2"/>
  <c r="AE15" i="2"/>
  <c r="V18" i="2"/>
  <c r="W18" i="2"/>
  <c r="X18" i="2"/>
  <c r="Y18" i="2"/>
  <c r="Z18" i="2"/>
  <c r="AA18" i="2"/>
  <c r="AB18" i="2"/>
  <c r="AC18" i="2"/>
  <c r="AD18" i="2"/>
  <c r="AE18" i="2"/>
  <c r="V17" i="2"/>
  <c r="W17" i="2"/>
  <c r="X17" i="2"/>
  <c r="Y17" i="2"/>
  <c r="Z17" i="2"/>
  <c r="AA17" i="2"/>
  <c r="AB17" i="2"/>
  <c r="AC17" i="2"/>
  <c r="AD17" i="2"/>
  <c r="AE17" i="2"/>
  <c r="V19" i="2"/>
  <c r="W19" i="2"/>
  <c r="X19" i="2"/>
  <c r="Y19" i="2"/>
  <c r="Z19" i="2"/>
  <c r="AA19" i="2"/>
  <c r="AB19" i="2"/>
  <c r="AC19" i="2"/>
  <c r="AD19" i="2"/>
  <c r="AE19" i="2"/>
  <c r="V20" i="2"/>
  <c r="W20" i="2"/>
  <c r="X20" i="2"/>
  <c r="Y20" i="2"/>
  <c r="Z20" i="2"/>
  <c r="AA20" i="2"/>
  <c r="AB20" i="2"/>
  <c r="AC20" i="2"/>
  <c r="AD20" i="2"/>
  <c r="AE20" i="2"/>
  <c r="AB23" i="2" l="1"/>
  <c r="AB24" i="2" s="1"/>
  <c r="AB25" i="2" s="1"/>
  <c r="X23" i="2"/>
  <c r="X24" i="2" s="1"/>
  <c r="X25" i="2" s="1"/>
  <c r="W23" i="2"/>
  <c r="W24" i="2" s="1"/>
  <c r="W25" i="2" s="1"/>
  <c r="AE23" i="2"/>
  <c r="AE24" i="2" s="1"/>
  <c r="AE25" i="2" s="1"/>
  <c r="AA23" i="2"/>
  <c r="AA24" i="2" s="1"/>
  <c r="AA25" i="2" s="1"/>
  <c r="AD23" i="2"/>
  <c r="AD24" i="2" s="1"/>
  <c r="AD25" i="2" s="1"/>
  <c r="Z23" i="2"/>
  <c r="Z24" i="2" s="1"/>
  <c r="Z25" i="2" s="1"/>
  <c r="V23" i="2"/>
  <c r="V24" i="2" s="1"/>
  <c r="V25" i="2" s="1"/>
  <c r="AC23" i="2"/>
  <c r="AC24" i="2" s="1"/>
  <c r="AC25" i="2" s="1"/>
  <c r="Y23" i="2"/>
  <c r="Y24" i="2" s="1"/>
  <c r="Y25" i="2" s="1"/>
  <c r="M18" i="3" l="1"/>
  <c r="N18" i="3"/>
  <c r="O18" i="3"/>
  <c r="P18" i="3"/>
  <c r="Q18" i="3"/>
  <c r="R18" i="3"/>
  <c r="S18" i="3"/>
  <c r="T18" i="3"/>
  <c r="U18" i="3"/>
  <c r="M19" i="3"/>
  <c r="N19" i="3"/>
  <c r="O19" i="3"/>
  <c r="P19" i="3"/>
  <c r="Q19" i="3"/>
  <c r="R19" i="3"/>
  <c r="S19" i="3"/>
  <c r="T19" i="3"/>
  <c r="U19" i="3"/>
  <c r="M20" i="3"/>
  <c r="N20" i="3"/>
  <c r="O20" i="3"/>
  <c r="P20" i="3"/>
  <c r="Q20" i="3"/>
  <c r="R20" i="3"/>
  <c r="S20" i="3"/>
  <c r="T20" i="3"/>
  <c r="U20" i="3"/>
  <c r="M21" i="3"/>
  <c r="N21" i="3"/>
  <c r="O21" i="3"/>
  <c r="P21" i="3"/>
  <c r="Q21" i="3"/>
  <c r="R21" i="3"/>
  <c r="S21" i="3"/>
  <c r="T21" i="3"/>
  <c r="U21" i="3"/>
  <c r="L21" i="3"/>
  <c r="L20" i="3"/>
  <c r="L19" i="3"/>
  <c r="M6" i="3"/>
  <c r="N6" i="3"/>
  <c r="O6" i="3"/>
  <c r="P6" i="3"/>
  <c r="Q6" i="3"/>
  <c r="R6" i="3"/>
  <c r="S6" i="3"/>
  <c r="T6" i="3"/>
  <c r="U6" i="3"/>
  <c r="M7" i="3"/>
  <c r="N7" i="3"/>
  <c r="O7" i="3"/>
  <c r="P7" i="3"/>
  <c r="Q7" i="3"/>
  <c r="R7" i="3"/>
  <c r="S7" i="3"/>
  <c r="T7" i="3"/>
  <c r="U7" i="3"/>
  <c r="M9" i="3"/>
  <c r="N9" i="3"/>
  <c r="O9" i="3"/>
  <c r="P9" i="3"/>
  <c r="Q9" i="3"/>
  <c r="R9" i="3"/>
  <c r="S9" i="3"/>
  <c r="T9" i="3"/>
  <c r="U9" i="3"/>
  <c r="M11" i="3"/>
  <c r="N11" i="3"/>
  <c r="O11" i="3"/>
  <c r="P11" i="3"/>
  <c r="Q11" i="3"/>
  <c r="R11" i="3"/>
  <c r="S11" i="3"/>
  <c r="T11" i="3"/>
  <c r="U11" i="3"/>
  <c r="L7" i="3"/>
  <c r="L9" i="3"/>
  <c r="L11" i="3"/>
  <c r="L18" i="3"/>
  <c r="L6" i="3"/>
  <c r="U5" i="3"/>
  <c r="T5" i="3"/>
  <c r="S5" i="3"/>
  <c r="R5" i="3"/>
  <c r="Q5" i="3"/>
  <c r="P5" i="3"/>
  <c r="O5" i="3"/>
  <c r="N5" i="3"/>
  <c r="M5" i="3"/>
  <c r="L5" i="3"/>
  <c r="T24" i="3" l="1"/>
  <c r="T25" i="3" s="1"/>
  <c r="T26" i="3" s="1"/>
  <c r="P24" i="3"/>
  <c r="P25" i="3" s="1"/>
  <c r="P26" i="3" s="1"/>
  <c r="O24" i="3"/>
  <c r="O25" i="3" s="1"/>
  <c r="O26" i="3" s="1"/>
  <c r="S24" i="3"/>
  <c r="S25" i="3" s="1"/>
  <c r="S26" i="3" s="1"/>
  <c r="U24" i="3"/>
  <c r="U25" i="3" s="1"/>
  <c r="U26" i="3" s="1"/>
  <c r="Q24" i="3"/>
  <c r="Q25" i="3" s="1"/>
  <c r="Q26" i="3" s="1"/>
  <c r="M24" i="3"/>
  <c r="M25" i="3" s="1"/>
  <c r="M26" i="3" s="1"/>
  <c r="L24" i="3"/>
  <c r="L25" i="3" s="1"/>
  <c r="L26" i="3" s="1"/>
  <c r="R24" i="3"/>
  <c r="R25" i="3" s="1"/>
  <c r="R26" i="3" s="1"/>
  <c r="N24" i="3"/>
  <c r="N25" i="3" s="1"/>
  <c r="N26" i="3" s="1"/>
  <c r="M18" i="2"/>
  <c r="N18" i="2"/>
  <c r="O18" i="2"/>
  <c r="P18" i="2"/>
  <c r="Q18" i="2"/>
  <c r="R18" i="2"/>
  <c r="S18" i="2"/>
  <c r="T18" i="2"/>
  <c r="U18" i="2"/>
  <c r="M17" i="2"/>
  <c r="N17" i="2"/>
  <c r="O17" i="2"/>
  <c r="P17" i="2"/>
  <c r="Q17" i="2"/>
  <c r="R17" i="2"/>
  <c r="S17" i="2"/>
  <c r="T17" i="2"/>
  <c r="U17" i="2"/>
  <c r="M19" i="2"/>
  <c r="N19" i="2"/>
  <c r="O19" i="2"/>
  <c r="P19" i="2"/>
  <c r="Q19" i="2"/>
  <c r="R19" i="2"/>
  <c r="S19" i="2"/>
  <c r="T19" i="2"/>
  <c r="U19" i="2"/>
  <c r="M20" i="2"/>
  <c r="N20" i="2"/>
  <c r="O20" i="2"/>
  <c r="P20" i="2"/>
  <c r="Q20" i="2"/>
  <c r="R20" i="2"/>
  <c r="S20" i="2"/>
  <c r="T20" i="2"/>
  <c r="U20" i="2"/>
  <c r="L19" i="2"/>
  <c r="M8" i="2"/>
  <c r="N8" i="2"/>
  <c r="O8" i="2"/>
  <c r="P8" i="2"/>
  <c r="Q8" i="2"/>
  <c r="R8" i="2"/>
  <c r="S8" i="2"/>
  <c r="T8" i="2"/>
  <c r="U8" i="2"/>
  <c r="M14" i="2"/>
  <c r="N14" i="2"/>
  <c r="O14" i="2"/>
  <c r="P14" i="2"/>
  <c r="Q14" i="2"/>
  <c r="R14" i="2"/>
  <c r="S14" i="2"/>
  <c r="T14" i="2"/>
  <c r="U14" i="2"/>
  <c r="M15" i="2"/>
  <c r="N15" i="2"/>
  <c r="O15" i="2"/>
  <c r="P15" i="2"/>
  <c r="Q15" i="2"/>
  <c r="R15" i="2"/>
  <c r="S15" i="2"/>
  <c r="T15" i="2"/>
  <c r="U15" i="2"/>
  <c r="L15" i="2"/>
  <c r="L14" i="2"/>
  <c r="M11" i="2"/>
  <c r="N11" i="2"/>
  <c r="O11" i="2"/>
  <c r="P11" i="2"/>
  <c r="Q11" i="2"/>
  <c r="R11" i="2"/>
  <c r="S11" i="2"/>
  <c r="T11" i="2"/>
  <c r="U11" i="2"/>
  <c r="M5" i="2"/>
  <c r="N5" i="2"/>
  <c r="O5" i="2"/>
  <c r="P5" i="2"/>
  <c r="Q5" i="2"/>
  <c r="R5" i="2"/>
  <c r="S5" i="2"/>
  <c r="T5" i="2"/>
  <c r="U5" i="2"/>
  <c r="M6" i="2"/>
  <c r="N6" i="2"/>
  <c r="O6" i="2"/>
  <c r="P6" i="2"/>
  <c r="Q6" i="2"/>
  <c r="R6" i="2"/>
  <c r="S6" i="2"/>
  <c r="T6" i="2"/>
  <c r="U6" i="2"/>
  <c r="M7" i="2"/>
  <c r="N7" i="2"/>
  <c r="O7" i="2"/>
  <c r="P7" i="2"/>
  <c r="Q7" i="2"/>
  <c r="R7" i="2"/>
  <c r="S7" i="2"/>
  <c r="T7" i="2"/>
  <c r="U7" i="2"/>
  <c r="M10" i="2"/>
  <c r="N10" i="2"/>
  <c r="O10" i="2"/>
  <c r="P10" i="2"/>
  <c r="Q10" i="2"/>
  <c r="R10" i="2"/>
  <c r="S10" i="2"/>
  <c r="T10" i="2"/>
  <c r="U10" i="2"/>
  <c r="L6" i="2"/>
  <c r="L7" i="2"/>
  <c r="L10" i="2"/>
  <c r="L8" i="2"/>
  <c r="L18" i="2"/>
  <c r="L17" i="2"/>
  <c r="L20" i="2"/>
  <c r="L5" i="2"/>
  <c r="T23" i="2" l="1"/>
  <c r="T24" i="2" s="1"/>
  <c r="T25" i="2" s="1"/>
  <c r="P23" i="2"/>
  <c r="P24" i="2" s="1"/>
  <c r="P25" i="2" s="1"/>
  <c r="L23" i="2"/>
  <c r="L24" i="2" s="1"/>
  <c r="L25" i="2" s="1"/>
  <c r="S23" i="2"/>
  <c r="S24" i="2" s="1"/>
  <c r="S25" i="2" s="1"/>
  <c r="O23" i="2"/>
  <c r="O24" i="2" s="1"/>
  <c r="O25" i="2" s="1"/>
  <c r="R23" i="2"/>
  <c r="R24" i="2" s="1"/>
  <c r="R25" i="2" s="1"/>
  <c r="N23" i="2"/>
  <c r="N24" i="2" s="1"/>
  <c r="N25" i="2" s="1"/>
  <c r="U23" i="2"/>
  <c r="U24" i="2" s="1"/>
  <c r="U25" i="2" s="1"/>
  <c r="Q23" i="2"/>
  <c r="Q24" i="2" s="1"/>
  <c r="Q25" i="2" s="1"/>
  <c r="M23" i="2"/>
  <c r="M24" i="2" s="1"/>
  <c r="M25" i="2" s="1"/>
  <c r="J6" i="3" l="1"/>
  <c r="J7" i="3"/>
  <c r="J9" i="3"/>
  <c r="J11" i="3"/>
  <c r="J12" i="3"/>
  <c r="J14" i="3"/>
  <c r="J15" i="3"/>
  <c r="J16" i="3"/>
  <c r="J17" i="3"/>
  <c r="J18" i="3"/>
  <c r="J19" i="3"/>
  <c r="J20" i="3"/>
  <c r="J21" i="3"/>
  <c r="J22" i="3"/>
  <c r="J5" i="3" l="1"/>
  <c r="J24" i="3" s="1"/>
  <c r="F5" i="9" l="1"/>
  <c r="J5" i="9" s="1"/>
  <c r="J25" i="3"/>
  <c r="J14" i="2"/>
  <c r="J15" i="2"/>
  <c r="J18" i="2"/>
  <c r="J16" i="2"/>
  <c r="J17" i="2"/>
  <c r="J19" i="2"/>
  <c r="J20" i="2"/>
  <c r="J21" i="2"/>
  <c r="J6" i="2"/>
  <c r="J7" i="2"/>
  <c r="J10" i="2"/>
  <c r="J11" i="2"/>
  <c r="J8" i="2"/>
  <c r="J5" i="2"/>
  <c r="J26" i="3" l="1"/>
  <c r="H5" i="9" s="1"/>
  <c r="G5" i="9"/>
  <c r="J23" i="2"/>
  <c r="F4" i="9" l="1"/>
  <c r="J4" i="9" s="1"/>
  <c r="J24" i="2"/>
  <c r="G4" i="9" l="1"/>
  <c r="J25" i="2"/>
  <c r="H4" i="9" s="1"/>
</calcChain>
</file>

<file path=xl/sharedStrings.xml><?xml version="1.0" encoding="utf-8"?>
<sst xmlns="http://schemas.openxmlformats.org/spreadsheetml/2006/main" count="387" uniqueCount="108">
  <si>
    <t>Task Activity</t>
  </si>
  <si>
    <t>10 minutes</t>
  </si>
  <si>
    <t>50 minutes</t>
  </si>
  <si>
    <t>30 minutes</t>
  </si>
  <si>
    <t>20 minutes</t>
  </si>
  <si>
    <t>External examiner comments</t>
  </si>
  <si>
    <t>60 minutes</t>
  </si>
  <si>
    <t>20 minutes per student.</t>
  </si>
  <si>
    <t>Submission-setting up site, guidance</t>
  </si>
  <si>
    <t>Marking*</t>
  </si>
  <si>
    <t>Feedback*</t>
  </si>
  <si>
    <t>External examiner</t>
  </si>
  <si>
    <t>2 minutes per student.</t>
  </si>
  <si>
    <t>Exam Board</t>
  </si>
  <si>
    <t>Student tutorial post assessment process*</t>
  </si>
  <si>
    <t>15 minutes per student.</t>
  </si>
  <si>
    <t>*Dependent on student numbers.</t>
  </si>
  <si>
    <t>Minutes</t>
  </si>
  <si>
    <t>per student</t>
  </si>
  <si>
    <t>n</t>
  </si>
  <si>
    <t>y</t>
  </si>
  <si>
    <t>No. of students</t>
  </si>
  <si>
    <t>Sub total (min)</t>
  </si>
  <si>
    <t>Grand total</t>
  </si>
  <si>
    <t>Assessment task  2.</t>
  </si>
  <si>
    <t>Assignment brief &amp; marking criteria</t>
  </si>
  <si>
    <t>60 -90 minutes</t>
  </si>
  <si>
    <t>120 minutes</t>
  </si>
  <si>
    <t>15 minutes per student</t>
  </si>
  <si>
    <t>10 minutes per presentation</t>
  </si>
  <si>
    <t>10 minutes per presentation.</t>
  </si>
  <si>
    <t>Providing feedback*</t>
  </si>
  <si>
    <t>10 minutes per group.</t>
  </si>
  <si>
    <t>20 minutes.</t>
  </si>
  <si>
    <t>Module Board*</t>
  </si>
  <si>
    <t>10 -20 minutes.</t>
  </si>
  <si>
    <t>Post assessment process tutorial support*</t>
  </si>
  <si>
    <t>*Dependent on student numbers</t>
  </si>
  <si>
    <t>Assessment task  1.</t>
  </si>
  <si>
    <t>No. of students / groups</t>
  </si>
  <si>
    <t>Time (an example)</t>
  </si>
  <si>
    <t>Table for the graph</t>
  </si>
  <si>
    <t>student no.</t>
  </si>
  <si>
    <t>Type of assessment</t>
  </si>
  <si>
    <t>Essay</t>
  </si>
  <si>
    <t>OSCE</t>
  </si>
  <si>
    <t>Exam</t>
  </si>
  <si>
    <t>No of students</t>
  </si>
  <si>
    <t>Student preparatory stage</t>
  </si>
  <si>
    <t>Assessing and feedback stage</t>
  </si>
  <si>
    <t>Stages</t>
  </si>
  <si>
    <t>Steps</t>
  </si>
  <si>
    <t>20 minutes per student</t>
  </si>
  <si>
    <t>10 minutes per student</t>
  </si>
  <si>
    <t>Lecturer preparatory stage</t>
  </si>
  <si>
    <t>Moderation* (all fails + square root of the rest)</t>
  </si>
  <si>
    <t>Student  preparation (whole class)</t>
  </si>
  <si>
    <t>hrs</t>
  </si>
  <si>
    <t>days</t>
  </si>
  <si>
    <t>min</t>
  </si>
  <si>
    <t>Collating feedback if peer assessed*</t>
  </si>
  <si>
    <t>Tutorial support-inc FAQs</t>
  </si>
  <si>
    <t>Group organisation</t>
  </si>
  <si>
    <t>5 minutes per group</t>
  </si>
  <si>
    <t>Moderation and administration*</t>
  </si>
  <si>
    <t>Total No. of students:</t>
  </si>
  <si>
    <t>No. of students have queres:</t>
  </si>
  <si>
    <t>No. of scripts for moderation:</t>
  </si>
  <si>
    <t>No. of groups:</t>
  </si>
  <si>
    <t>Summative essay 2000 words.</t>
  </si>
  <si>
    <t>Objective testing</t>
  </si>
  <si>
    <t>Creating question bank</t>
  </si>
  <si>
    <t>Running test*</t>
  </si>
  <si>
    <t xml:space="preserve">Setting up test-QMP, EVS, MCQ, </t>
  </si>
  <si>
    <t>Exam Qs, model answers &amp; marking criteria</t>
  </si>
  <si>
    <t>Submission and admin help</t>
  </si>
  <si>
    <t xml:space="preserve">Student  preparation </t>
  </si>
  <si>
    <t>OSCE - Summative</t>
  </si>
  <si>
    <t>Case scenarios &amp; marking criteria</t>
  </si>
  <si>
    <t>Environment preparation</t>
  </si>
  <si>
    <t>7.5 hours = 450 minutes</t>
  </si>
  <si>
    <t>OSCE* marking and feedback</t>
  </si>
  <si>
    <t>2 minutes per student</t>
  </si>
  <si>
    <t>Total number of students</t>
  </si>
  <si>
    <t>Objective T</t>
  </si>
  <si>
    <t>60 min per student x (No of station + 3 staff)</t>
  </si>
  <si>
    <t>No. of stations</t>
  </si>
  <si>
    <t>No of Groups</t>
  </si>
  <si>
    <t>No of Station</t>
  </si>
  <si>
    <t>Required resource</t>
  </si>
  <si>
    <t>N/10</t>
  </si>
  <si>
    <t>N/5</t>
  </si>
  <si>
    <r>
      <rPr>
        <sz val="11"/>
        <color theme="1"/>
        <rFont val="Symbol"/>
        <family val="1"/>
        <charset val="2"/>
      </rPr>
      <t>Ö</t>
    </r>
    <r>
      <rPr>
        <sz val="11"/>
        <color theme="1"/>
        <rFont val="Calibri"/>
        <family val="2"/>
        <scheme val="minor"/>
      </rPr>
      <t>N</t>
    </r>
  </si>
  <si>
    <t>N/20</t>
  </si>
  <si>
    <t>Time / student</t>
  </si>
  <si>
    <t>Writing assignment brief &amp; marking guidance</t>
  </si>
  <si>
    <t>Assignment aims and learning outcomes</t>
  </si>
  <si>
    <t>Admin office*-inputting results</t>
  </si>
  <si>
    <t>Admin office and inputting of grades*</t>
  </si>
  <si>
    <t>Other</t>
  </si>
  <si>
    <t>20 min</t>
  </si>
  <si>
    <t>Module results and report</t>
  </si>
  <si>
    <t>90 minutes</t>
  </si>
  <si>
    <t>Running test or going through with TurnItIn</t>
  </si>
  <si>
    <t xml:space="preserve">60 minutes </t>
  </si>
  <si>
    <t>Group assessment with peer/lecturer assessment- summative.</t>
  </si>
  <si>
    <t>Set up of assignment (StudyNet &amp; rooms)</t>
  </si>
  <si>
    <t>Group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</si>
</sst>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 indent="5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/>
    <xf numFmtId="164" fontId="0" fillId="0" borderId="1" xfId="0" applyNumberFormat="1" applyBorder="1"/>
    <xf numFmtId="0" fontId="1" fillId="2" borderId="4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0" borderId="3" xfId="0" applyFont="1" applyBorder="1" applyAlignment="1">
      <alignment vertical="center" wrapText="1"/>
    </xf>
    <xf numFmtId="0" fontId="2" fillId="0" borderId="3" xfId="0" applyFont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Essay resource calculator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Essay!$L$3:$AE$3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Essay!$L$23:$AE$23</c:f>
              <c:numCache>
                <c:formatCode>General</c:formatCode>
                <c:ptCount val="20"/>
                <c:pt idx="0">
                  <c:v>595.81138830084183</c:v>
                </c:pt>
                <c:pt idx="1">
                  <c:v>1072.3606797749981</c:v>
                </c:pt>
                <c:pt idx="2">
                  <c:v>1457.3861278752584</c:v>
                </c:pt>
                <c:pt idx="3">
                  <c:v>1841.6227766016839</c:v>
                </c:pt>
                <c:pt idx="4">
                  <c:v>2225.3553390593274</c:v>
                </c:pt>
                <c:pt idx="5">
                  <c:v>2608.7298334620741</c:v>
                </c:pt>
                <c:pt idx="6">
                  <c:v>2991.8330013267037</c:v>
                </c:pt>
                <c:pt idx="7">
                  <c:v>3374.7213595499957</c:v>
                </c:pt>
                <c:pt idx="8">
                  <c:v>3757.4341649025255</c:v>
                </c:pt>
                <c:pt idx="9">
                  <c:v>4140</c:v>
                </c:pt>
                <c:pt idx="10">
                  <c:v>6051.2372435695797</c:v>
                </c:pt>
                <c:pt idx="11">
                  <c:v>7960.7106781186549</c:v>
                </c:pt>
                <c:pt idx="12">
                  <c:v>9869.05694150421</c:v>
                </c:pt>
                <c:pt idx="13">
                  <c:v>11776.602540378444</c:v>
                </c:pt>
                <c:pt idx="14">
                  <c:v>13683.541434669349</c:v>
                </c:pt>
                <c:pt idx="15">
                  <c:v>15590</c:v>
                </c:pt>
                <c:pt idx="16">
                  <c:v>17496.066017177982</c:v>
                </c:pt>
                <c:pt idx="17">
                  <c:v>19401.803398874988</c:v>
                </c:pt>
                <c:pt idx="18">
                  <c:v>21307.260393995584</c:v>
                </c:pt>
                <c:pt idx="19">
                  <c:v>23212.474487139159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5B-4FA1-9F01-569AEBFD2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92480"/>
        <c:axId val="102298752"/>
      </c:scatterChart>
      <c:valAx>
        <c:axId val="102292480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2298752"/>
        <c:crosses val="autoZero"/>
        <c:crossBetween val="midCat"/>
      </c:valAx>
      <c:valAx>
        <c:axId val="102298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2292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Resource comparitor </a:t>
            </a:r>
          </a:p>
          <a:p>
            <a:pPr>
              <a:defRPr/>
            </a:pPr>
            <a:r>
              <a:rPr lang="en-GB"/>
              <a:t>- Group W vs Obj 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Group W</c:v>
          </c:tx>
          <c:marker>
            <c:symbol val="none"/>
          </c:marker>
          <c:xVal>
            <c:numRef>
              <c:f>GroupW!$L$3:$AE$3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GroupW!$L$24:$AE$24</c:f>
              <c:numCache>
                <c:formatCode>General</c:formatCode>
                <c:ptCount val="20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1800</c:v>
                </c:pt>
                <c:pt idx="11">
                  <c:v>2300</c:v>
                </c:pt>
                <c:pt idx="12">
                  <c:v>2800</c:v>
                </c:pt>
                <c:pt idx="13">
                  <c:v>3300</c:v>
                </c:pt>
                <c:pt idx="14">
                  <c:v>3800</c:v>
                </c:pt>
                <c:pt idx="15">
                  <c:v>4300</c:v>
                </c:pt>
                <c:pt idx="16">
                  <c:v>4800</c:v>
                </c:pt>
                <c:pt idx="17">
                  <c:v>5300</c:v>
                </c:pt>
                <c:pt idx="18">
                  <c:v>5800</c:v>
                </c:pt>
                <c:pt idx="19">
                  <c:v>6300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A9-4C63-A6B8-791FE18750C2}"/>
            </c:ext>
          </c:extLst>
        </c:ser>
        <c:ser>
          <c:idx val="3"/>
          <c:order val="1"/>
          <c:tx>
            <c:v>Obj 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ObjectiveT!$L$3:$AE$3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ObjectiveT!$L$23:$AE$23</c:f>
              <c:numCache>
                <c:formatCode>General</c:formatCode>
                <c:ptCount val="20"/>
                <c:pt idx="0">
                  <c:v>1287.5</c:v>
                </c:pt>
                <c:pt idx="1">
                  <c:v>1300</c:v>
                </c:pt>
                <c:pt idx="2">
                  <c:v>1312.5</c:v>
                </c:pt>
                <c:pt idx="3">
                  <c:v>1325</c:v>
                </c:pt>
                <c:pt idx="4">
                  <c:v>1337.5</c:v>
                </c:pt>
                <c:pt idx="5">
                  <c:v>1350</c:v>
                </c:pt>
                <c:pt idx="6">
                  <c:v>1362.5</c:v>
                </c:pt>
                <c:pt idx="7">
                  <c:v>1375</c:v>
                </c:pt>
                <c:pt idx="8">
                  <c:v>1387.5</c:v>
                </c:pt>
                <c:pt idx="9">
                  <c:v>1400</c:v>
                </c:pt>
                <c:pt idx="10">
                  <c:v>1462.5</c:v>
                </c:pt>
                <c:pt idx="11">
                  <c:v>1525</c:v>
                </c:pt>
                <c:pt idx="12">
                  <c:v>1587.5</c:v>
                </c:pt>
                <c:pt idx="13">
                  <c:v>1650</c:v>
                </c:pt>
                <c:pt idx="14">
                  <c:v>1712.5</c:v>
                </c:pt>
                <c:pt idx="15">
                  <c:v>1775</c:v>
                </c:pt>
                <c:pt idx="16">
                  <c:v>1837.5</c:v>
                </c:pt>
                <c:pt idx="17">
                  <c:v>1900</c:v>
                </c:pt>
                <c:pt idx="18">
                  <c:v>1962.5</c:v>
                </c:pt>
                <c:pt idx="19">
                  <c:v>2025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A9-4C63-A6B8-791FE187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94208"/>
        <c:axId val="111696128"/>
      </c:scatterChart>
      <c:valAx>
        <c:axId val="111694208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696128"/>
        <c:crosses val="autoZero"/>
        <c:crossBetween val="midCat"/>
      </c:valAx>
      <c:valAx>
        <c:axId val="111696128"/>
        <c:scaling>
          <c:orientation val="minMax"/>
          <c:max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694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800"/>
              <a:t>Resource comparitor </a:t>
            </a:r>
          </a:p>
          <a:p>
            <a:pPr>
              <a:defRPr sz="1400"/>
            </a:pPr>
            <a:r>
              <a:rPr lang="en-GB" sz="1800"/>
              <a:t>- Essay vs Obj 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Obj 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ObjectiveT!$L$3:$AE$3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ObjectiveT!$L$23:$AE$23</c:f>
              <c:numCache>
                <c:formatCode>General</c:formatCode>
                <c:ptCount val="20"/>
                <c:pt idx="0">
                  <c:v>1287.5</c:v>
                </c:pt>
                <c:pt idx="1">
                  <c:v>1300</c:v>
                </c:pt>
                <c:pt idx="2">
                  <c:v>1312.5</c:v>
                </c:pt>
                <c:pt idx="3">
                  <c:v>1325</c:v>
                </c:pt>
                <c:pt idx="4">
                  <c:v>1337.5</c:v>
                </c:pt>
                <c:pt idx="5">
                  <c:v>1350</c:v>
                </c:pt>
                <c:pt idx="6">
                  <c:v>1362.5</c:v>
                </c:pt>
                <c:pt idx="7">
                  <c:v>1375</c:v>
                </c:pt>
                <c:pt idx="8">
                  <c:v>1387.5</c:v>
                </c:pt>
                <c:pt idx="9">
                  <c:v>1400</c:v>
                </c:pt>
                <c:pt idx="10">
                  <c:v>1462.5</c:v>
                </c:pt>
                <c:pt idx="11">
                  <c:v>1525</c:v>
                </c:pt>
                <c:pt idx="12">
                  <c:v>1587.5</c:v>
                </c:pt>
                <c:pt idx="13">
                  <c:v>1650</c:v>
                </c:pt>
                <c:pt idx="14">
                  <c:v>1712.5</c:v>
                </c:pt>
                <c:pt idx="15">
                  <c:v>1775</c:v>
                </c:pt>
                <c:pt idx="16">
                  <c:v>1837.5</c:v>
                </c:pt>
                <c:pt idx="17">
                  <c:v>1900</c:v>
                </c:pt>
                <c:pt idx="18">
                  <c:v>1962.5</c:v>
                </c:pt>
                <c:pt idx="19">
                  <c:v>2025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E7-45CA-9C0C-BCCF14941F3D}"/>
            </c:ext>
          </c:extLst>
        </c:ser>
        <c:ser>
          <c:idx val="0"/>
          <c:order val="0"/>
          <c:tx>
            <c:v>Essay</c:v>
          </c:tx>
          <c:marker>
            <c:symbol val="none"/>
          </c:marker>
          <c:xVal>
            <c:numRef>
              <c:f>Essay!$L$3:$AE$3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Essay!$L$23:$AE$23</c:f>
              <c:numCache>
                <c:formatCode>General</c:formatCode>
                <c:ptCount val="20"/>
                <c:pt idx="0">
                  <c:v>595.81138830084183</c:v>
                </c:pt>
                <c:pt idx="1">
                  <c:v>1072.3606797749981</c:v>
                </c:pt>
                <c:pt idx="2">
                  <c:v>1457.3861278752584</c:v>
                </c:pt>
                <c:pt idx="3">
                  <c:v>1841.6227766016839</c:v>
                </c:pt>
                <c:pt idx="4">
                  <c:v>2225.3553390593274</c:v>
                </c:pt>
                <c:pt idx="5">
                  <c:v>2608.7298334620741</c:v>
                </c:pt>
                <c:pt idx="6">
                  <c:v>2991.8330013267037</c:v>
                </c:pt>
                <c:pt idx="7">
                  <c:v>3374.7213595499957</c:v>
                </c:pt>
                <c:pt idx="8">
                  <c:v>3757.4341649025255</c:v>
                </c:pt>
                <c:pt idx="9">
                  <c:v>4140</c:v>
                </c:pt>
                <c:pt idx="10">
                  <c:v>6051.2372435695797</c:v>
                </c:pt>
                <c:pt idx="11">
                  <c:v>7960.7106781186549</c:v>
                </c:pt>
                <c:pt idx="12">
                  <c:v>9869.05694150421</c:v>
                </c:pt>
                <c:pt idx="13">
                  <c:v>11776.602540378444</c:v>
                </c:pt>
                <c:pt idx="14">
                  <c:v>13683.541434669349</c:v>
                </c:pt>
                <c:pt idx="15">
                  <c:v>15590</c:v>
                </c:pt>
                <c:pt idx="16">
                  <c:v>17496.066017177982</c:v>
                </c:pt>
                <c:pt idx="17">
                  <c:v>19401.803398874988</c:v>
                </c:pt>
                <c:pt idx="18">
                  <c:v>21307.260393995584</c:v>
                </c:pt>
                <c:pt idx="19">
                  <c:v>23212.474487139159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E7-45CA-9C0C-BCCF14941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17760"/>
        <c:axId val="111732224"/>
      </c:scatterChart>
      <c:valAx>
        <c:axId val="11171776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732224"/>
        <c:crosses val="autoZero"/>
        <c:crossBetween val="midCat"/>
      </c:valAx>
      <c:valAx>
        <c:axId val="111732224"/>
        <c:scaling>
          <c:orientation val="minMax"/>
          <c:max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7177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Resource comparitor </a:t>
            </a:r>
          </a:p>
          <a:p>
            <a:pPr>
              <a:defRPr/>
            </a:pPr>
            <a:r>
              <a:rPr lang="en-GB"/>
              <a:t>- Exam vs Obj 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Exam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Exam!$L$3:$AE$3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Exam!$L$22:$AE$22</c:f>
              <c:numCache>
                <c:formatCode>General</c:formatCode>
                <c:ptCount val="20"/>
                <c:pt idx="0">
                  <c:v>1047.4341649025257</c:v>
                </c:pt>
                <c:pt idx="1">
                  <c:v>1607.0820393249937</c:v>
                </c:pt>
                <c:pt idx="2">
                  <c:v>2162.1583836257751</c:v>
                </c:pt>
                <c:pt idx="3">
                  <c:v>2714.8683298050514</c:v>
                </c:pt>
                <c:pt idx="4">
                  <c:v>3266.0660171779823</c:v>
                </c:pt>
                <c:pt idx="5">
                  <c:v>3816.1895003862223</c:v>
                </c:pt>
                <c:pt idx="6">
                  <c:v>4365.4990039801114</c:v>
                </c:pt>
                <c:pt idx="7">
                  <c:v>4914.1640786499875</c:v>
                </c:pt>
                <c:pt idx="8">
                  <c:v>5462.3024947075774</c:v>
                </c:pt>
                <c:pt idx="9">
                  <c:v>6010</c:v>
                </c:pt>
                <c:pt idx="10">
                  <c:v>8743.7117307087392</c:v>
                </c:pt>
                <c:pt idx="11">
                  <c:v>11472.132034355964</c:v>
                </c:pt>
                <c:pt idx="12">
                  <c:v>14197.170824512628</c:v>
                </c:pt>
                <c:pt idx="13">
                  <c:v>16919.807621135333</c:v>
                </c:pt>
                <c:pt idx="14">
                  <c:v>19640.624304008044</c:v>
                </c:pt>
                <c:pt idx="15">
                  <c:v>22360</c:v>
                </c:pt>
                <c:pt idx="16">
                  <c:v>25078.198051533946</c:v>
                </c:pt>
                <c:pt idx="17">
                  <c:v>27795.410196624969</c:v>
                </c:pt>
                <c:pt idx="18">
                  <c:v>30511.781181986757</c:v>
                </c:pt>
                <c:pt idx="19">
                  <c:v>33227.423461417478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40-4C01-AE80-9B862A1101F1}"/>
            </c:ext>
          </c:extLst>
        </c:ser>
        <c:ser>
          <c:idx val="3"/>
          <c:order val="1"/>
          <c:tx>
            <c:v>Obj 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ObjectiveT!$L$3:$AE$3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ObjectiveT!$L$23:$AE$23</c:f>
              <c:numCache>
                <c:formatCode>General</c:formatCode>
                <c:ptCount val="20"/>
                <c:pt idx="0">
                  <c:v>1287.5</c:v>
                </c:pt>
                <c:pt idx="1">
                  <c:v>1300</c:v>
                </c:pt>
                <c:pt idx="2">
                  <c:v>1312.5</c:v>
                </c:pt>
                <c:pt idx="3">
                  <c:v>1325</c:v>
                </c:pt>
                <c:pt idx="4">
                  <c:v>1337.5</c:v>
                </c:pt>
                <c:pt idx="5">
                  <c:v>1350</c:v>
                </c:pt>
                <c:pt idx="6">
                  <c:v>1362.5</c:v>
                </c:pt>
                <c:pt idx="7">
                  <c:v>1375</c:v>
                </c:pt>
                <c:pt idx="8">
                  <c:v>1387.5</c:v>
                </c:pt>
                <c:pt idx="9">
                  <c:v>1400</c:v>
                </c:pt>
                <c:pt idx="10">
                  <c:v>1462.5</c:v>
                </c:pt>
                <c:pt idx="11">
                  <c:v>1525</c:v>
                </c:pt>
                <c:pt idx="12">
                  <c:v>1587.5</c:v>
                </c:pt>
                <c:pt idx="13">
                  <c:v>1650</c:v>
                </c:pt>
                <c:pt idx="14">
                  <c:v>1712.5</c:v>
                </c:pt>
                <c:pt idx="15">
                  <c:v>1775</c:v>
                </c:pt>
                <c:pt idx="16">
                  <c:v>1837.5</c:v>
                </c:pt>
                <c:pt idx="17">
                  <c:v>1900</c:v>
                </c:pt>
                <c:pt idx="18">
                  <c:v>1962.5</c:v>
                </c:pt>
                <c:pt idx="19">
                  <c:v>2025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40-4C01-AE80-9B862A110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22080"/>
        <c:axId val="111432448"/>
      </c:scatterChart>
      <c:valAx>
        <c:axId val="11142208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432448"/>
        <c:crosses val="autoZero"/>
        <c:crossBetween val="midCat"/>
      </c:valAx>
      <c:valAx>
        <c:axId val="111432448"/>
        <c:scaling>
          <c:orientation val="minMax"/>
          <c:max val="3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422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Resource comparitor </a:t>
            </a:r>
          </a:p>
          <a:p>
            <a:pPr>
              <a:defRPr/>
            </a:pPr>
            <a:r>
              <a:rPr lang="en-GB"/>
              <a:t>- Group W vs Essay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Group W</c:v>
          </c:tx>
          <c:marker>
            <c:symbol val="none"/>
          </c:marker>
          <c:xVal>
            <c:numRef>
              <c:f>GroupW!$L$3:$AE$3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GroupW!$L$24:$AE$24</c:f>
              <c:numCache>
                <c:formatCode>General</c:formatCode>
                <c:ptCount val="20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1800</c:v>
                </c:pt>
                <c:pt idx="11">
                  <c:v>2300</c:v>
                </c:pt>
                <c:pt idx="12">
                  <c:v>2800</c:v>
                </c:pt>
                <c:pt idx="13">
                  <c:v>3300</c:v>
                </c:pt>
                <c:pt idx="14">
                  <c:v>3800</c:v>
                </c:pt>
                <c:pt idx="15">
                  <c:v>4300</c:v>
                </c:pt>
                <c:pt idx="16">
                  <c:v>4800</c:v>
                </c:pt>
                <c:pt idx="17">
                  <c:v>5300</c:v>
                </c:pt>
                <c:pt idx="18">
                  <c:v>5800</c:v>
                </c:pt>
                <c:pt idx="19">
                  <c:v>6300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84-48EF-8031-F01257A2094C}"/>
            </c:ext>
          </c:extLst>
        </c:ser>
        <c:ser>
          <c:idx val="0"/>
          <c:order val="1"/>
          <c:tx>
            <c:v>Essay</c:v>
          </c:tx>
          <c:marker>
            <c:symbol val="none"/>
          </c:marker>
          <c:xVal>
            <c:numRef>
              <c:f>Essay!$L$3:$AE$3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Essay!$L$23:$AE$23</c:f>
              <c:numCache>
                <c:formatCode>General</c:formatCode>
                <c:ptCount val="20"/>
                <c:pt idx="0">
                  <c:v>595.81138830084183</c:v>
                </c:pt>
                <c:pt idx="1">
                  <c:v>1072.3606797749981</c:v>
                </c:pt>
                <c:pt idx="2">
                  <c:v>1457.3861278752584</c:v>
                </c:pt>
                <c:pt idx="3">
                  <c:v>1841.6227766016839</c:v>
                </c:pt>
                <c:pt idx="4">
                  <c:v>2225.3553390593274</c:v>
                </c:pt>
                <c:pt idx="5">
                  <c:v>2608.7298334620741</c:v>
                </c:pt>
                <c:pt idx="6">
                  <c:v>2991.8330013267037</c:v>
                </c:pt>
                <c:pt idx="7">
                  <c:v>3374.7213595499957</c:v>
                </c:pt>
                <c:pt idx="8">
                  <c:v>3757.4341649025255</c:v>
                </c:pt>
                <c:pt idx="9">
                  <c:v>4140</c:v>
                </c:pt>
                <c:pt idx="10">
                  <c:v>6051.2372435695797</c:v>
                </c:pt>
                <c:pt idx="11">
                  <c:v>7960.7106781186549</c:v>
                </c:pt>
                <c:pt idx="12">
                  <c:v>9869.05694150421</c:v>
                </c:pt>
                <c:pt idx="13">
                  <c:v>11776.602540378444</c:v>
                </c:pt>
                <c:pt idx="14">
                  <c:v>13683.541434669349</c:v>
                </c:pt>
                <c:pt idx="15">
                  <c:v>15590</c:v>
                </c:pt>
                <c:pt idx="16">
                  <c:v>17496.066017177982</c:v>
                </c:pt>
                <c:pt idx="17">
                  <c:v>19401.803398874988</c:v>
                </c:pt>
                <c:pt idx="18">
                  <c:v>21307.260393995584</c:v>
                </c:pt>
                <c:pt idx="19">
                  <c:v>23212.474487139159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84-48EF-8031-F01257A20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70464"/>
        <c:axId val="111542272"/>
      </c:scatterChart>
      <c:valAx>
        <c:axId val="111470464"/>
        <c:scaling>
          <c:orientation val="minMax"/>
          <c:max val="8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542272"/>
        <c:crosses val="autoZero"/>
        <c:crossBetween val="midCat"/>
      </c:valAx>
      <c:valAx>
        <c:axId val="111542272"/>
        <c:scaling>
          <c:orientation val="minMax"/>
          <c:max val="3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470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Essay resource calculator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Essay!$L$3:$AE$3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Essay!$L$23:$AE$23</c:f>
              <c:numCache>
                <c:formatCode>General</c:formatCode>
                <c:ptCount val="20"/>
                <c:pt idx="0">
                  <c:v>595.81138830084183</c:v>
                </c:pt>
                <c:pt idx="1">
                  <c:v>1072.3606797749981</c:v>
                </c:pt>
                <c:pt idx="2">
                  <c:v>1457.3861278752584</c:v>
                </c:pt>
                <c:pt idx="3">
                  <c:v>1841.6227766016839</c:v>
                </c:pt>
                <c:pt idx="4">
                  <c:v>2225.3553390593274</c:v>
                </c:pt>
                <c:pt idx="5">
                  <c:v>2608.7298334620741</c:v>
                </c:pt>
                <c:pt idx="6">
                  <c:v>2991.8330013267037</c:v>
                </c:pt>
                <c:pt idx="7">
                  <c:v>3374.7213595499957</c:v>
                </c:pt>
                <c:pt idx="8">
                  <c:v>3757.4341649025255</c:v>
                </c:pt>
                <c:pt idx="9">
                  <c:v>4140</c:v>
                </c:pt>
                <c:pt idx="10">
                  <c:v>6051.2372435695797</c:v>
                </c:pt>
                <c:pt idx="11">
                  <c:v>7960.7106781186549</c:v>
                </c:pt>
                <c:pt idx="12">
                  <c:v>9869.05694150421</c:v>
                </c:pt>
                <c:pt idx="13">
                  <c:v>11776.602540378444</c:v>
                </c:pt>
                <c:pt idx="14">
                  <c:v>13683.541434669349</c:v>
                </c:pt>
                <c:pt idx="15">
                  <c:v>15590</c:v>
                </c:pt>
                <c:pt idx="16">
                  <c:v>17496.066017177982</c:v>
                </c:pt>
                <c:pt idx="17">
                  <c:v>19401.803398874988</c:v>
                </c:pt>
                <c:pt idx="18">
                  <c:v>21307.260393995584</c:v>
                </c:pt>
                <c:pt idx="19">
                  <c:v>23212.474487139159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40-4BF7-AC13-8BCE6A03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47296"/>
        <c:axId val="111849472"/>
      </c:scatterChart>
      <c:valAx>
        <c:axId val="11184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849472"/>
        <c:crosses val="autoZero"/>
        <c:crossBetween val="midCat"/>
      </c:valAx>
      <c:valAx>
        <c:axId val="11184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1847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Group assessment resource calculator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GroupW!$L$3:$AE$3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GroupW!$L$24:$AE$24</c:f>
              <c:numCache>
                <c:formatCode>General</c:formatCode>
                <c:ptCount val="20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1800</c:v>
                </c:pt>
                <c:pt idx="11">
                  <c:v>2300</c:v>
                </c:pt>
                <c:pt idx="12">
                  <c:v>2800</c:v>
                </c:pt>
                <c:pt idx="13">
                  <c:v>3300</c:v>
                </c:pt>
                <c:pt idx="14">
                  <c:v>3800</c:v>
                </c:pt>
                <c:pt idx="15">
                  <c:v>4300</c:v>
                </c:pt>
                <c:pt idx="16">
                  <c:v>4800</c:v>
                </c:pt>
                <c:pt idx="17">
                  <c:v>5300</c:v>
                </c:pt>
                <c:pt idx="18">
                  <c:v>5800</c:v>
                </c:pt>
                <c:pt idx="19">
                  <c:v>6300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0A-481A-9428-F6D4BAC9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64768"/>
        <c:axId val="113666688"/>
      </c:scatterChart>
      <c:valAx>
        <c:axId val="11366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3666688"/>
        <c:crosses val="autoZero"/>
        <c:crossBetween val="midCat"/>
      </c:valAx>
      <c:valAx>
        <c:axId val="11366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3664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Objective test resource calculator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ObjectiveT!$L$3:$AE$3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ObjectiveT!$L$23:$AE$23</c:f>
              <c:numCache>
                <c:formatCode>General</c:formatCode>
                <c:ptCount val="20"/>
                <c:pt idx="0">
                  <c:v>1287.5</c:v>
                </c:pt>
                <c:pt idx="1">
                  <c:v>1300</c:v>
                </c:pt>
                <c:pt idx="2">
                  <c:v>1312.5</c:v>
                </c:pt>
                <c:pt idx="3">
                  <c:v>1325</c:v>
                </c:pt>
                <c:pt idx="4">
                  <c:v>1337.5</c:v>
                </c:pt>
                <c:pt idx="5">
                  <c:v>1350</c:v>
                </c:pt>
                <c:pt idx="6">
                  <c:v>1362.5</c:v>
                </c:pt>
                <c:pt idx="7">
                  <c:v>1375</c:v>
                </c:pt>
                <c:pt idx="8">
                  <c:v>1387.5</c:v>
                </c:pt>
                <c:pt idx="9">
                  <c:v>1400</c:v>
                </c:pt>
                <c:pt idx="10">
                  <c:v>1462.5</c:v>
                </c:pt>
                <c:pt idx="11">
                  <c:v>1525</c:v>
                </c:pt>
                <c:pt idx="12">
                  <c:v>1587.5</c:v>
                </c:pt>
                <c:pt idx="13">
                  <c:v>1650</c:v>
                </c:pt>
                <c:pt idx="14">
                  <c:v>1712.5</c:v>
                </c:pt>
                <c:pt idx="15">
                  <c:v>1775</c:v>
                </c:pt>
                <c:pt idx="16">
                  <c:v>1837.5</c:v>
                </c:pt>
                <c:pt idx="17">
                  <c:v>1900</c:v>
                </c:pt>
                <c:pt idx="18">
                  <c:v>1962.5</c:v>
                </c:pt>
                <c:pt idx="19">
                  <c:v>2025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93-4AF0-B5B4-50076EB0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39104"/>
        <c:axId val="113845760"/>
      </c:scatterChart>
      <c:valAx>
        <c:axId val="11383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Student</a:t>
                </a:r>
                <a:r>
                  <a:rPr lang="en-GB" sz="1400" baseline="0"/>
                  <a:t> number</a:t>
                </a:r>
                <a:endParaRPr lang="en-GB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3845760"/>
        <c:crosses val="autoZero"/>
        <c:crossBetween val="midCat"/>
      </c:valAx>
      <c:valAx>
        <c:axId val="11384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3839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Exam resource calculator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Essay!$L$3:$AE$3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Essay!$L$23:$AE$23</c:f>
              <c:numCache>
                <c:formatCode>General</c:formatCode>
                <c:ptCount val="20"/>
                <c:pt idx="0">
                  <c:v>595.81138830084183</c:v>
                </c:pt>
                <c:pt idx="1">
                  <c:v>1072.3606797749981</c:v>
                </c:pt>
                <c:pt idx="2">
                  <c:v>1457.3861278752584</c:v>
                </c:pt>
                <c:pt idx="3">
                  <c:v>1841.6227766016839</c:v>
                </c:pt>
                <c:pt idx="4">
                  <c:v>2225.3553390593274</c:v>
                </c:pt>
                <c:pt idx="5">
                  <c:v>2608.7298334620741</c:v>
                </c:pt>
                <c:pt idx="6">
                  <c:v>2991.8330013267037</c:v>
                </c:pt>
                <c:pt idx="7">
                  <c:v>3374.7213595499957</c:v>
                </c:pt>
                <c:pt idx="8">
                  <c:v>3757.4341649025255</c:v>
                </c:pt>
                <c:pt idx="9">
                  <c:v>4140</c:v>
                </c:pt>
                <c:pt idx="10">
                  <c:v>6051.2372435695797</c:v>
                </c:pt>
                <c:pt idx="11">
                  <c:v>7960.7106781186549</c:v>
                </c:pt>
                <c:pt idx="12">
                  <c:v>9869.05694150421</c:v>
                </c:pt>
                <c:pt idx="13">
                  <c:v>11776.602540378444</c:v>
                </c:pt>
                <c:pt idx="14">
                  <c:v>13683.541434669349</c:v>
                </c:pt>
                <c:pt idx="15">
                  <c:v>15590</c:v>
                </c:pt>
                <c:pt idx="16">
                  <c:v>17496.066017177982</c:v>
                </c:pt>
                <c:pt idx="17">
                  <c:v>19401.803398874988</c:v>
                </c:pt>
                <c:pt idx="18">
                  <c:v>21307.260393995584</c:v>
                </c:pt>
                <c:pt idx="19">
                  <c:v>23212.474487139159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9C-46F4-9085-0CD241903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55968"/>
        <c:axId val="115958144"/>
      </c:scatterChart>
      <c:valAx>
        <c:axId val="11595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5958144"/>
        <c:crosses val="autoZero"/>
        <c:crossBetween val="midCat"/>
      </c:valAx>
      <c:valAx>
        <c:axId val="115958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59559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OSCE resource calculator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OSCE!$L$3:$AE$3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OSCE!$L$23:$AE$23</c:f>
              <c:numCache>
                <c:formatCode>General</c:formatCode>
                <c:ptCount val="20"/>
                <c:pt idx="0">
                  <c:v>6770</c:v>
                </c:pt>
                <c:pt idx="1">
                  <c:v>11010</c:v>
                </c:pt>
                <c:pt idx="2">
                  <c:v>15250</c:v>
                </c:pt>
                <c:pt idx="3">
                  <c:v>19490</c:v>
                </c:pt>
                <c:pt idx="4">
                  <c:v>23730</c:v>
                </c:pt>
                <c:pt idx="5">
                  <c:v>27970</c:v>
                </c:pt>
                <c:pt idx="6">
                  <c:v>32210</c:v>
                </c:pt>
                <c:pt idx="7">
                  <c:v>36450</c:v>
                </c:pt>
                <c:pt idx="8">
                  <c:v>40690</c:v>
                </c:pt>
                <c:pt idx="9">
                  <c:v>44930</c:v>
                </c:pt>
                <c:pt idx="10">
                  <c:v>66130</c:v>
                </c:pt>
                <c:pt idx="11">
                  <c:v>87330</c:v>
                </c:pt>
                <c:pt idx="12">
                  <c:v>108530</c:v>
                </c:pt>
                <c:pt idx="13">
                  <c:v>129730</c:v>
                </c:pt>
                <c:pt idx="14">
                  <c:v>150930</c:v>
                </c:pt>
                <c:pt idx="15">
                  <c:v>172130</c:v>
                </c:pt>
                <c:pt idx="16">
                  <c:v>193330</c:v>
                </c:pt>
                <c:pt idx="17">
                  <c:v>214530</c:v>
                </c:pt>
                <c:pt idx="18">
                  <c:v>235730</c:v>
                </c:pt>
                <c:pt idx="19">
                  <c:v>256930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1E-49E6-8C1F-F2E564ABF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184192"/>
        <c:axId val="116186112"/>
      </c:scatterChart>
      <c:valAx>
        <c:axId val="11618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6186112"/>
        <c:crosses val="autoZero"/>
        <c:crossBetween val="midCat"/>
      </c:valAx>
      <c:valAx>
        <c:axId val="116186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61841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Group presentation resource calculator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GroupW!$L$3:$AE$3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GroupW!$L$24:$AE$24</c:f>
              <c:numCache>
                <c:formatCode>General</c:formatCode>
                <c:ptCount val="20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1800</c:v>
                </c:pt>
                <c:pt idx="11">
                  <c:v>2300</c:v>
                </c:pt>
                <c:pt idx="12">
                  <c:v>2800</c:v>
                </c:pt>
                <c:pt idx="13">
                  <c:v>3300</c:v>
                </c:pt>
                <c:pt idx="14">
                  <c:v>3800</c:v>
                </c:pt>
                <c:pt idx="15">
                  <c:v>4300</c:v>
                </c:pt>
                <c:pt idx="16">
                  <c:v>4800</c:v>
                </c:pt>
                <c:pt idx="17">
                  <c:v>5300</c:v>
                </c:pt>
                <c:pt idx="18">
                  <c:v>5800</c:v>
                </c:pt>
                <c:pt idx="19">
                  <c:v>6300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95-4785-BA71-C50C1C8B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38368"/>
        <c:axId val="105340288"/>
      </c:scatterChart>
      <c:valAx>
        <c:axId val="105338368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5340288"/>
        <c:crosses val="autoZero"/>
        <c:crossBetween val="midCat"/>
      </c:valAx>
      <c:valAx>
        <c:axId val="105340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5338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Exam resource calculator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Exam!$L$3:$AE$3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Exam!$L$22:$AE$22</c:f>
              <c:numCache>
                <c:formatCode>General</c:formatCode>
                <c:ptCount val="20"/>
                <c:pt idx="0">
                  <c:v>1047.4341649025257</c:v>
                </c:pt>
                <c:pt idx="1">
                  <c:v>1607.0820393249937</c:v>
                </c:pt>
                <c:pt idx="2">
                  <c:v>2162.1583836257751</c:v>
                </c:pt>
                <c:pt idx="3">
                  <c:v>2714.8683298050514</c:v>
                </c:pt>
                <c:pt idx="4">
                  <c:v>3266.0660171779823</c:v>
                </c:pt>
                <c:pt idx="5">
                  <c:v>3816.1895003862223</c:v>
                </c:pt>
                <c:pt idx="6">
                  <c:v>4365.4990039801114</c:v>
                </c:pt>
                <c:pt idx="7">
                  <c:v>4914.1640786499875</c:v>
                </c:pt>
                <c:pt idx="8">
                  <c:v>5462.3024947075774</c:v>
                </c:pt>
                <c:pt idx="9">
                  <c:v>6010</c:v>
                </c:pt>
                <c:pt idx="10">
                  <c:v>8743.7117307087392</c:v>
                </c:pt>
                <c:pt idx="11">
                  <c:v>11472.132034355964</c:v>
                </c:pt>
                <c:pt idx="12">
                  <c:v>14197.170824512628</c:v>
                </c:pt>
                <c:pt idx="13">
                  <c:v>16919.807621135333</c:v>
                </c:pt>
                <c:pt idx="14">
                  <c:v>19640.624304008044</c:v>
                </c:pt>
                <c:pt idx="15">
                  <c:v>22360</c:v>
                </c:pt>
                <c:pt idx="16">
                  <c:v>25078.198051533946</c:v>
                </c:pt>
                <c:pt idx="17">
                  <c:v>27795.410196624969</c:v>
                </c:pt>
                <c:pt idx="18">
                  <c:v>30511.781181986757</c:v>
                </c:pt>
                <c:pt idx="19">
                  <c:v>33227.423461417478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40-4A85-85E6-B79C50E4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90080"/>
        <c:axId val="105392000"/>
      </c:scatterChart>
      <c:valAx>
        <c:axId val="105390080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5392000"/>
        <c:crosses val="autoZero"/>
        <c:crossBetween val="midCat"/>
      </c:valAx>
      <c:valAx>
        <c:axId val="10539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539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Objective test resource calculator</a:t>
            </a:r>
          </a:p>
        </c:rich>
      </c:tx>
      <c:layout>
        <c:manualLayout>
          <c:xMode val="edge"/>
          <c:yMode val="edge"/>
          <c:x val="0.19001796410074084"/>
          <c:y val="2.5445292620865138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ObjectiveT!$L$3:$AE$3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ObjectiveT!$L$23:$AE$23</c:f>
              <c:numCache>
                <c:formatCode>General</c:formatCode>
                <c:ptCount val="20"/>
                <c:pt idx="0">
                  <c:v>1287.5</c:v>
                </c:pt>
                <c:pt idx="1">
                  <c:v>1300</c:v>
                </c:pt>
                <c:pt idx="2">
                  <c:v>1312.5</c:v>
                </c:pt>
                <c:pt idx="3">
                  <c:v>1325</c:v>
                </c:pt>
                <c:pt idx="4">
                  <c:v>1337.5</c:v>
                </c:pt>
                <c:pt idx="5">
                  <c:v>1350</c:v>
                </c:pt>
                <c:pt idx="6">
                  <c:v>1362.5</c:v>
                </c:pt>
                <c:pt idx="7">
                  <c:v>1375</c:v>
                </c:pt>
                <c:pt idx="8">
                  <c:v>1387.5</c:v>
                </c:pt>
                <c:pt idx="9">
                  <c:v>1400</c:v>
                </c:pt>
                <c:pt idx="10">
                  <c:v>1462.5</c:v>
                </c:pt>
                <c:pt idx="11">
                  <c:v>1525</c:v>
                </c:pt>
                <c:pt idx="12">
                  <c:v>1587.5</c:v>
                </c:pt>
                <c:pt idx="13">
                  <c:v>1650</c:v>
                </c:pt>
                <c:pt idx="14">
                  <c:v>1712.5</c:v>
                </c:pt>
                <c:pt idx="15">
                  <c:v>1775</c:v>
                </c:pt>
                <c:pt idx="16">
                  <c:v>1837.5</c:v>
                </c:pt>
                <c:pt idx="17">
                  <c:v>1900</c:v>
                </c:pt>
                <c:pt idx="18">
                  <c:v>1962.5</c:v>
                </c:pt>
                <c:pt idx="19">
                  <c:v>2025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FC-4455-8870-C35374B57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433344"/>
        <c:axId val="105435520"/>
      </c:scatterChart>
      <c:valAx>
        <c:axId val="105433344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Student</a:t>
                </a:r>
                <a:r>
                  <a:rPr lang="en-GB" sz="1400" baseline="0"/>
                  <a:t> number</a:t>
                </a:r>
                <a:endParaRPr lang="en-GB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5435520"/>
        <c:crosses val="autoZero"/>
        <c:crossBetween val="midCat"/>
      </c:valAx>
      <c:valAx>
        <c:axId val="105435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5433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OSCE resource calculator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OSCE!$L$3:$AE$3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OSCE!$L$23:$AE$23</c:f>
              <c:numCache>
                <c:formatCode>General</c:formatCode>
                <c:ptCount val="20"/>
                <c:pt idx="0">
                  <c:v>6770</c:v>
                </c:pt>
                <c:pt idx="1">
                  <c:v>11010</c:v>
                </c:pt>
                <c:pt idx="2">
                  <c:v>15250</c:v>
                </c:pt>
                <c:pt idx="3">
                  <c:v>19490</c:v>
                </c:pt>
                <c:pt idx="4">
                  <c:v>23730</c:v>
                </c:pt>
                <c:pt idx="5">
                  <c:v>27970</c:v>
                </c:pt>
                <c:pt idx="6">
                  <c:v>32210</c:v>
                </c:pt>
                <c:pt idx="7">
                  <c:v>36450</c:v>
                </c:pt>
                <c:pt idx="8">
                  <c:v>40690</c:v>
                </c:pt>
                <c:pt idx="9">
                  <c:v>44930</c:v>
                </c:pt>
                <c:pt idx="10">
                  <c:v>66130</c:v>
                </c:pt>
                <c:pt idx="11">
                  <c:v>87330</c:v>
                </c:pt>
                <c:pt idx="12">
                  <c:v>108530</c:v>
                </c:pt>
                <c:pt idx="13">
                  <c:v>129730</c:v>
                </c:pt>
                <c:pt idx="14">
                  <c:v>150930</c:v>
                </c:pt>
                <c:pt idx="15">
                  <c:v>172130</c:v>
                </c:pt>
                <c:pt idx="16">
                  <c:v>193330</c:v>
                </c:pt>
                <c:pt idx="17">
                  <c:v>214530</c:v>
                </c:pt>
                <c:pt idx="18">
                  <c:v>235730</c:v>
                </c:pt>
                <c:pt idx="19">
                  <c:v>256930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9F-417C-A18A-8EA030C86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40832"/>
        <c:axId val="106842752"/>
      </c:scatterChart>
      <c:valAx>
        <c:axId val="106840832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842752"/>
        <c:crosses val="autoZero"/>
        <c:crossBetween val="midCat"/>
      </c:valAx>
      <c:valAx>
        <c:axId val="10684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8408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Resource comparitor </a:t>
            </a:r>
          </a:p>
          <a:p>
            <a:pPr>
              <a:defRPr/>
            </a:pPr>
            <a:r>
              <a:rPr lang="en-GB"/>
              <a:t>- Group W vs Essay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Group W</c:v>
          </c:tx>
          <c:marker>
            <c:symbol val="none"/>
          </c:marker>
          <c:xVal>
            <c:numRef>
              <c:f>GroupW!$L$3:$AE$3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GroupW!$L$24:$AE$24</c:f>
              <c:numCache>
                <c:formatCode>General</c:formatCode>
                <c:ptCount val="20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1800</c:v>
                </c:pt>
                <c:pt idx="11">
                  <c:v>2300</c:v>
                </c:pt>
                <c:pt idx="12">
                  <c:v>2800</c:v>
                </c:pt>
                <c:pt idx="13">
                  <c:v>3300</c:v>
                </c:pt>
                <c:pt idx="14">
                  <c:v>3800</c:v>
                </c:pt>
                <c:pt idx="15">
                  <c:v>4300</c:v>
                </c:pt>
                <c:pt idx="16">
                  <c:v>4800</c:v>
                </c:pt>
                <c:pt idx="17">
                  <c:v>5300</c:v>
                </c:pt>
                <c:pt idx="18">
                  <c:v>5800</c:v>
                </c:pt>
                <c:pt idx="19">
                  <c:v>6300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C9-48A0-AEDC-27E3ED2782A1}"/>
            </c:ext>
          </c:extLst>
        </c:ser>
        <c:ser>
          <c:idx val="0"/>
          <c:order val="1"/>
          <c:tx>
            <c:v>Essay</c:v>
          </c:tx>
          <c:marker>
            <c:symbol val="none"/>
          </c:marker>
          <c:xVal>
            <c:numRef>
              <c:f>Essay!$L$3:$AE$3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Essay!$L$23:$AE$23</c:f>
              <c:numCache>
                <c:formatCode>General</c:formatCode>
                <c:ptCount val="20"/>
                <c:pt idx="0">
                  <c:v>595.81138830084183</c:v>
                </c:pt>
                <c:pt idx="1">
                  <c:v>1072.3606797749981</c:v>
                </c:pt>
                <c:pt idx="2">
                  <c:v>1457.3861278752584</c:v>
                </c:pt>
                <c:pt idx="3">
                  <c:v>1841.6227766016839</c:v>
                </c:pt>
                <c:pt idx="4">
                  <c:v>2225.3553390593274</c:v>
                </c:pt>
                <c:pt idx="5">
                  <c:v>2608.7298334620741</c:v>
                </c:pt>
                <c:pt idx="6">
                  <c:v>2991.8330013267037</c:v>
                </c:pt>
                <c:pt idx="7">
                  <c:v>3374.7213595499957</c:v>
                </c:pt>
                <c:pt idx="8">
                  <c:v>3757.4341649025255</c:v>
                </c:pt>
                <c:pt idx="9">
                  <c:v>4140</c:v>
                </c:pt>
                <c:pt idx="10">
                  <c:v>6051.2372435695797</c:v>
                </c:pt>
                <c:pt idx="11">
                  <c:v>7960.7106781186549</c:v>
                </c:pt>
                <c:pt idx="12">
                  <c:v>9869.05694150421</c:v>
                </c:pt>
                <c:pt idx="13">
                  <c:v>11776.602540378444</c:v>
                </c:pt>
                <c:pt idx="14">
                  <c:v>13683.541434669349</c:v>
                </c:pt>
                <c:pt idx="15">
                  <c:v>15590</c:v>
                </c:pt>
                <c:pt idx="16">
                  <c:v>17496.066017177982</c:v>
                </c:pt>
                <c:pt idx="17">
                  <c:v>19401.803398874988</c:v>
                </c:pt>
                <c:pt idx="18">
                  <c:v>21307.260393995584</c:v>
                </c:pt>
                <c:pt idx="19">
                  <c:v>23212.474487139159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C9-48A0-AEDC-27E3ED27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85120"/>
        <c:axId val="106887040"/>
      </c:scatterChart>
      <c:valAx>
        <c:axId val="106885120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887040"/>
        <c:crosses val="autoZero"/>
        <c:crossBetween val="midCat"/>
      </c:valAx>
      <c:valAx>
        <c:axId val="106887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885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800"/>
              <a:t>Resource comparitor </a:t>
            </a:r>
          </a:p>
          <a:p>
            <a:pPr>
              <a:defRPr sz="1400"/>
            </a:pPr>
            <a:r>
              <a:rPr lang="en-GB" sz="1800"/>
              <a:t>- Essay vs Obj 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Obj 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ObjectiveT!$L$3:$AE$3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ObjectiveT!$L$23:$AE$23</c:f>
              <c:numCache>
                <c:formatCode>General</c:formatCode>
                <c:ptCount val="20"/>
                <c:pt idx="0">
                  <c:v>1287.5</c:v>
                </c:pt>
                <c:pt idx="1">
                  <c:v>1300</c:v>
                </c:pt>
                <c:pt idx="2">
                  <c:v>1312.5</c:v>
                </c:pt>
                <c:pt idx="3">
                  <c:v>1325</c:v>
                </c:pt>
                <c:pt idx="4">
                  <c:v>1337.5</c:v>
                </c:pt>
                <c:pt idx="5">
                  <c:v>1350</c:v>
                </c:pt>
                <c:pt idx="6">
                  <c:v>1362.5</c:v>
                </c:pt>
                <c:pt idx="7">
                  <c:v>1375</c:v>
                </c:pt>
                <c:pt idx="8">
                  <c:v>1387.5</c:v>
                </c:pt>
                <c:pt idx="9">
                  <c:v>1400</c:v>
                </c:pt>
                <c:pt idx="10">
                  <c:v>1462.5</c:v>
                </c:pt>
                <c:pt idx="11">
                  <c:v>1525</c:v>
                </c:pt>
                <c:pt idx="12">
                  <c:v>1587.5</c:v>
                </c:pt>
                <c:pt idx="13">
                  <c:v>1650</c:v>
                </c:pt>
                <c:pt idx="14">
                  <c:v>1712.5</c:v>
                </c:pt>
                <c:pt idx="15">
                  <c:v>1775</c:v>
                </c:pt>
                <c:pt idx="16">
                  <c:v>1837.5</c:v>
                </c:pt>
                <c:pt idx="17">
                  <c:v>1900</c:v>
                </c:pt>
                <c:pt idx="18">
                  <c:v>1962.5</c:v>
                </c:pt>
                <c:pt idx="19">
                  <c:v>2025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0D-4A4B-8919-746C7C3B9C8E}"/>
            </c:ext>
          </c:extLst>
        </c:ser>
        <c:ser>
          <c:idx val="0"/>
          <c:order val="0"/>
          <c:tx>
            <c:v>Essay</c:v>
          </c:tx>
          <c:marker>
            <c:symbol val="none"/>
          </c:marker>
          <c:xVal>
            <c:numRef>
              <c:f>Essay!$L$3:$AE$3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Essay!$L$23:$AE$23</c:f>
              <c:numCache>
                <c:formatCode>General</c:formatCode>
                <c:ptCount val="20"/>
                <c:pt idx="0">
                  <c:v>595.81138830084183</c:v>
                </c:pt>
                <c:pt idx="1">
                  <c:v>1072.3606797749981</c:v>
                </c:pt>
                <c:pt idx="2">
                  <c:v>1457.3861278752584</c:v>
                </c:pt>
                <c:pt idx="3">
                  <c:v>1841.6227766016839</c:v>
                </c:pt>
                <c:pt idx="4">
                  <c:v>2225.3553390593274</c:v>
                </c:pt>
                <c:pt idx="5">
                  <c:v>2608.7298334620741</c:v>
                </c:pt>
                <c:pt idx="6">
                  <c:v>2991.8330013267037</c:v>
                </c:pt>
                <c:pt idx="7">
                  <c:v>3374.7213595499957</c:v>
                </c:pt>
                <c:pt idx="8">
                  <c:v>3757.4341649025255</c:v>
                </c:pt>
                <c:pt idx="9">
                  <c:v>4140</c:v>
                </c:pt>
                <c:pt idx="10">
                  <c:v>6051.2372435695797</c:v>
                </c:pt>
                <c:pt idx="11">
                  <c:v>7960.7106781186549</c:v>
                </c:pt>
                <c:pt idx="12">
                  <c:v>9869.05694150421</c:v>
                </c:pt>
                <c:pt idx="13">
                  <c:v>11776.602540378444</c:v>
                </c:pt>
                <c:pt idx="14">
                  <c:v>13683.541434669349</c:v>
                </c:pt>
                <c:pt idx="15">
                  <c:v>15590</c:v>
                </c:pt>
                <c:pt idx="16">
                  <c:v>17496.066017177982</c:v>
                </c:pt>
                <c:pt idx="17">
                  <c:v>19401.803398874988</c:v>
                </c:pt>
                <c:pt idx="18">
                  <c:v>21307.260393995584</c:v>
                </c:pt>
                <c:pt idx="19">
                  <c:v>23212.474487139159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0D-4A4B-8919-746C7C3B9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20960"/>
        <c:axId val="106923136"/>
      </c:scatterChart>
      <c:valAx>
        <c:axId val="106920960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923136"/>
        <c:crosses val="autoZero"/>
        <c:crossBetween val="midCat"/>
      </c:valAx>
      <c:valAx>
        <c:axId val="106923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920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Resource comparitor </a:t>
            </a:r>
          </a:p>
          <a:p>
            <a:pPr>
              <a:defRPr/>
            </a:pPr>
            <a:r>
              <a:rPr lang="en-GB"/>
              <a:t>- Group W vs Obj 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Group W</c:v>
          </c:tx>
          <c:marker>
            <c:symbol val="none"/>
          </c:marker>
          <c:xVal>
            <c:numRef>
              <c:f>GroupW!$L$3:$AE$3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GroupW!$L$24:$AE$24</c:f>
              <c:numCache>
                <c:formatCode>General</c:formatCode>
                <c:ptCount val="20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1800</c:v>
                </c:pt>
                <c:pt idx="11">
                  <c:v>2300</c:v>
                </c:pt>
                <c:pt idx="12">
                  <c:v>2800</c:v>
                </c:pt>
                <c:pt idx="13">
                  <c:v>3300</c:v>
                </c:pt>
                <c:pt idx="14">
                  <c:v>3800</c:v>
                </c:pt>
                <c:pt idx="15">
                  <c:v>4300</c:v>
                </c:pt>
                <c:pt idx="16">
                  <c:v>4800</c:v>
                </c:pt>
                <c:pt idx="17">
                  <c:v>5300</c:v>
                </c:pt>
                <c:pt idx="18">
                  <c:v>5800</c:v>
                </c:pt>
                <c:pt idx="19">
                  <c:v>6300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7A-4D64-8AE0-EE203A88A697}"/>
            </c:ext>
          </c:extLst>
        </c:ser>
        <c:ser>
          <c:idx val="3"/>
          <c:order val="1"/>
          <c:tx>
            <c:v>Obj 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ObjectiveT!$L$3:$AE$3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ObjectiveT!$L$23:$AE$23</c:f>
              <c:numCache>
                <c:formatCode>General</c:formatCode>
                <c:ptCount val="20"/>
                <c:pt idx="0">
                  <c:v>1287.5</c:v>
                </c:pt>
                <c:pt idx="1">
                  <c:v>1300</c:v>
                </c:pt>
                <c:pt idx="2">
                  <c:v>1312.5</c:v>
                </c:pt>
                <c:pt idx="3">
                  <c:v>1325</c:v>
                </c:pt>
                <c:pt idx="4">
                  <c:v>1337.5</c:v>
                </c:pt>
                <c:pt idx="5">
                  <c:v>1350</c:v>
                </c:pt>
                <c:pt idx="6">
                  <c:v>1362.5</c:v>
                </c:pt>
                <c:pt idx="7">
                  <c:v>1375</c:v>
                </c:pt>
                <c:pt idx="8">
                  <c:v>1387.5</c:v>
                </c:pt>
                <c:pt idx="9">
                  <c:v>1400</c:v>
                </c:pt>
                <c:pt idx="10">
                  <c:v>1462.5</c:v>
                </c:pt>
                <c:pt idx="11">
                  <c:v>1525</c:v>
                </c:pt>
                <c:pt idx="12">
                  <c:v>1587.5</c:v>
                </c:pt>
                <c:pt idx="13">
                  <c:v>1650</c:v>
                </c:pt>
                <c:pt idx="14">
                  <c:v>1712.5</c:v>
                </c:pt>
                <c:pt idx="15">
                  <c:v>1775</c:v>
                </c:pt>
                <c:pt idx="16">
                  <c:v>1837.5</c:v>
                </c:pt>
                <c:pt idx="17">
                  <c:v>1900</c:v>
                </c:pt>
                <c:pt idx="18">
                  <c:v>1962.5</c:v>
                </c:pt>
                <c:pt idx="19">
                  <c:v>2025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7A-4D64-8AE0-EE203A88A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44768"/>
        <c:axId val="106955136"/>
      </c:scatterChart>
      <c:valAx>
        <c:axId val="106944768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955136"/>
        <c:crosses val="autoZero"/>
        <c:crossBetween val="midCat"/>
      </c:valAx>
      <c:valAx>
        <c:axId val="10695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944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Resource comparitor </a:t>
            </a:r>
          </a:p>
          <a:p>
            <a:pPr>
              <a:defRPr/>
            </a:pPr>
            <a:r>
              <a:rPr lang="en-GB"/>
              <a:t>- Exam vs Obj 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Exam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Exam!$L$3:$AE$3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Exam!$L$22:$AE$22</c:f>
              <c:numCache>
                <c:formatCode>General</c:formatCode>
                <c:ptCount val="20"/>
                <c:pt idx="0">
                  <c:v>1047.4341649025257</c:v>
                </c:pt>
                <c:pt idx="1">
                  <c:v>1607.0820393249937</c:v>
                </c:pt>
                <c:pt idx="2">
                  <c:v>2162.1583836257751</c:v>
                </c:pt>
                <c:pt idx="3">
                  <c:v>2714.8683298050514</c:v>
                </c:pt>
                <c:pt idx="4">
                  <c:v>3266.0660171779823</c:v>
                </c:pt>
                <c:pt idx="5">
                  <c:v>3816.1895003862223</c:v>
                </c:pt>
                <c:pt idx="6">
                  <c:v>4365.4990039801114</c:v>
                </c:pt>
                <c:pt idx="7">
                  <c:v>4914.1640786499875</c:v>
                </c:pt>
                <c:pt idx="8">
                  <c:v>5462.3024947075774</c:v>
                </c:pt>
                <c:pt idx="9">
                  <c:v>6010</c:v>
                </c:pt>
                <c:pt idx="10">
                  <c:v>8743.7117307087392</c:v>
                </c:pt>
                <c:pt idx="11">
                  <c:v>11472.132034355964</c:v>
                </c:pt>
                <c:pt idx="12">
                  <c:v>14197.170824512628</c:v>
                </c:pt>
                <c:pt idx="13">
                  <c:v>16919.807621135333</c:v>
                </c:pt>
                <c:pt idx="14">
                  <c:v>19640.624304008044</c:v>
                </c:pt>
                <c:pt idx="15">
                  <c:v>22360</c:v>
                </c:pt>
                <c:pt idx="16">
                  <c:v>25078.198051533946</c:v>
                </c:pt>
                <c:pt idx="17">
                  <c:v>27795.410196624969</c:v>
                </c:pt>
                <c:pt idx="18">
                  <c:v>30511.781181986757</c:v>
                </c:pt>
                <c:pt idx="19">
                  <c:v>33227.423461417478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8D-436A-BEE2-93F13288E443}"/>
            </c:ext>
          </c:extLst>
        </c:ser>
        <c:ser>
          <c:idx val="3"/>
          <c:order val="1"/>
          <c:tx>
            <c:v>Obj 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ObjectiveT!$L$3:$AE$3</c:f>
              <c:numCache>
                <c:formatCode>General</c:formatCode>
                <c:ptCount val="2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300</c:v>
                </c:pt>
                <c:pt idx="14">
                  <c:v>350</c:v>
                </c:pt>
                <c:pt idx="15">
                  <c:v>400</c:v>
                </c:pt>
                <c:pt idx="16">
                  <c:v>450</c:v>
                </c:pt>
                <c:pt idx="17">
                  <c:v>500</c:v>
                </c:pt>
                <c:pt idx="18">
                  <c:v>550</c:v>
                </c:pt>
                <c:pt idx="19">
                  <c:v>600</c:v>
                </c:pt>
              </c:numCache>
            </c:numRef>
          </c:xVal>
          <c:yVal>
            <c:numRef>
              <c:f>ObjectiveT!$L$23:$AE$23</c:f>
              <c:numCache>
                <c:formatCode>General</c:formatCode>
                <c:ptCount val="20"/>
                <c:pt idx="0">
                  <c:v>1287.5</c:v>
                </c:pt>
                <c:pt idx="1">
                  <c:v>1300</c:v>
                </c:pt>
                <c:pt idx="2">
                  <c:v>1312.5</c:v>
                </c:pt>
                <c:pt idx="3">
                  <c:v>1325</c:v>
                </c:pt>
                <c:pt idx="4">
                  <c:v>1337.5</c:v>
                </c:pt>
                <c:pt idx="5">
                  <c:v>1350</c:v>
                </c:pt>
                <c:pt idx="6">
                  <c:v>1362.5</c:v>
                </c:pt>
                <c:pt idx="7">
                  <c:v>1375</c:v>
                </c:pt>
                <c:pt idx="8">
                  <c:v>1387.5</c:v>
                </c:pt>
                <c:pt idx="9">
                  <c:v>1400</c:v>
                </c:pt>
                <c:pt idx="10">
                  <c:v>1462.5</c:v>
                </c:pt>
                <c:pt idx="11">
                  <c:v>1525</c:v>
                </c:pt>
                <c:pt idx="12">
                  <c:v>1587.5</c:v>
                </c:pt>
                <c:pt idx="13">
                  <c:v>1650</c:v>
                </c:pt>
                <c:pt idx="14">
                  <c:v>1712.5</c:v>
                </c:pt>
                <c:pt idx="15">
                  <c:v>1775</c:v>
                </c:pt>
                <c:pt idx="16">
                  <c:v>1837.5</c:v>
                </c:pt>
                <c:pt idx="17">
                  <c:v>1900</c:v>
                </c:pt>
                <c:pt idx="18">
                  <c:v>1962.5</c:v>
                </c:pt>
                <c:pt idx="19">
                  <c:v>2025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8D-436A-BEE2-93F13288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84576"/>
        <c:axId val="106986496"/>
      </c:scatterChart>
      <c:valAx>
        <c:axId val="106984576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Student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986496"/>
        <c:crosses val="autoZero"/>
        <c:crossBetween val="midCat"/>
      </c:valAx>
      <c:valAx>
        <c:axId val="106986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Total 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698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image" Target="../media/image13.emf"/><Relationship Id="rId3" Type="http://schemas.openxmlformats.org/officeDocument/2006/relationships/image" Target="../media/image4.emf"/><Relationship Id="rId7" Type="http://schemas.openxmlformats.org/officeDocument/2006/relationships/image" Target="../media/image6.emf"/><Relationship Id="rId12" Type="http://schemas.openxmlformats.org/officeDocument/2006/relationships/image" Target="../media/image12.emf"/><Relationship Id="rId2" Type="http://schemas.openxmlformats.org/officeDocument/2006/relationships/image" Target="../media/image8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1.emf"/><Relationship Id="rId5" Type="http://schemas.openxmlformats.org/officeDocument/2006/relationships/image" Target="../media/image9.emf"/><Relationship Id="rId10" Type="http://schemas.openxmlformats.org/officeDocument/2006/relationships/image" Target="../media/image1.emf"/><Relationship Id="rId4" Type="http://schemas.openxmlformats.org/officeDocument/2006/relationships/image" Target="../media/image10.emf"/><Relationship Id="rId9" Type="http://schemas.openxmlformats.org/officeDocument/2006/relationships/image" Target="../media/image3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8.emf"/><Relationship Id="rId13" Type="http://schemas.openxmlformats.org/officeDocument/2006/relationships/image" Target="../media/image23.emf"/><Relationship Id="rId18" Type="http://schemas.openxmlformats.org/officeDocument/2006/relationships/image" Target="../media/image28.emf"/><Relationship Id="rId3" Type="http://schemas.openxmlformats.org/officeDocument/2006/relationships/image" Target="../media/image3.emf"/><Relationship Id="rId7" Type="http://schemas.openxmlformats.org/officeDocument/2006/relationships/image" Target="../media/image17.emf"/><Relationship Id="rId12" Type="http://schemas.openxmlformats.org/officeDocument/2006/relationships/image" Target="../media/image22.emf"/><Relationship Id="rId17" Type="http://schemas.openxmlformats.org/officeDocument/2006/relationships/image" Target="../media/image27.emf"/><Relationship Id="rId2" Type="http://schemas.openxmlformats.org/officeDocument/2006/relationships/image" Target="../media/image5.emf"/><Relationship Id="rId16" Type="http://schemas.openxmlformats.org/officeDocument/2006/relationships/image" Target="../media/image26.emf"/><Relationship Id="rId1" Type="http://schemas.openxmlformats.org/officeDocument/2006/relationships/image" Target="../media/image4.emf"/><Relationship Id="rId6" Type="http://schemas.openxmlformats.org/officeDocument/2006/relationships/image" Target="../media/image16.emf"/><Relationship Id="rId11" Type="http://schemas.openxmlformats.org/officeDocument/2006/relationships/image" Target="../media/image21.emf"/><Relationship Id="rId5" Type="http://schemas.openxmlformats.org/officeDocument/2006/relationships/image" Target="../media/image15.emf"/><Relationship Id="rId15" Type="http://schemas.openxmlformats.org/officeDocument/2006/relationships/image" Target="../media/image25.emf"/><Relationship Id="rId10" Type="http://schemas.openxmlformats.org/officeDocument/2006/relationships/image" Target="../media/image20.emf"/><Relationship Id="rId4" Type="http://schemas.openxmlformats.org/officeDocument/2006/relationships/image" Target="../media/image1.emf"/><Relationship Id="rId9" Type="http://schemas.openxmlformats.org/officeDocument/2006/relationships/image" Target="../media/image19.emf"/><Relationship Id="rId14" Type="http://schemas.openxmlformats.org/officeDocument/2006/relationships/image" Target="../media/image24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3" Type="http://schemas.openxmlformats.org/officeDocument/2006/relationships/image" Target="../media/image5.emf"/><Relationship Id="rId7" Type="http://schemas.openxmlformats.org/officeDocument/2006/relationships/image" Target="../media/image7.emf"/><Relationship Id="rId2" Type="http://schemas.openxmlformats.org/officeDocument/2006/relationships/image" Target="../media/image1.emf"/><Relationship Id="rId1" Type="http://schemas.openxmlformats.org/officeDocument/2006/relationships/image" Target="../media/image29.emf"/><Relationship Id="rId6" Type="http://schemas.openxmlformats.org/officeDocument/2006/relationships/image" Target="../media/image4.emf"/><Relationship Id="rId11" Type="http://schemas.openxmlformats.org/officeDocument/2006/relationships/image" Target="../media/image17.emf"/><Relationship Id="rId5" Type="http://schemas.openxmlformats.org/officeDocument/2006/relationships/image" Target="../media/image30.emf"/><Relationship Id="rId10" Type="http://schemas.openxmlformats.org/officeDocument/2006/relationships/image" Target="../media/image33.emf"/><Relationship Id="rId4" Type="http://schemas.openxmlformats.org/officeDocument/2006/relationships/image" Target="../media/image9.emf"/><Relationship Id="rId9" Type="http://schemas.openxmlformats.org/officeDocument/2006/relationships/image" Target="../media/image32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34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35.emf"/><Relationship Id="rId12" Type="http://schemas.openxmlformats.org/officeDocument/2006/relationships/image" Target="../media/image39.emf"/><Relationship Id="rId2" Type="http://schemas.openxmlformats.org/officeDocument/2006/relationships/image" Target="../media/image38.emf"/><Relationship Id="rId1" Type="http://schemas.openxmlformats.org/officeDocument/2006/relationships/image" Target="../media/image2.emf"/><Relationship Id="rId6" Type="http://schemas.openxmlformats.org/officeDocument/2006/relationships/image" Target="../media/image20.emf"/><Relationship Id="rId11" Type="http://schemas.openxmlformats.org/officeDocument/2006/relationships/image" Target="../media/image11.emf"/><Relationship Id="rId5" Type="http://schemas.openxmlformats.org/officeDocument/2006/relationships/image" Target="../media/image36.emf"/><Relationship Id="rId15" Type="http://schemas.openxmlformats.org/officeDocument/2006/relationships/image" Target="../media/image28.emf"/><Relationship Id="rId10" Type="http://schemas.openxmlformats.org/officeDocument/2006/relationships/image" Target="../media/image3.emf"/><Relationship Id="rId4" Type="http://schemas.openxmlformats.org/officeDocument/2006/relationships/image" Target="../media/image37.emf"/><Relationship Id="rId9" Type="http://schemas.openxmlformats.org/officeDocument/2006/relationships/image" Target="../media/image1.emf"/><Relationship Id="rId14" Type="http://schemas.openxmlformats.org/officeDocument/2006/relationships/image" Target="../media/image40.emf"/></Relationships>
</file>

<file path=xl/drawings/_rels/vmlDrawing5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image" Target="../media/image40.emf"/><Relationship Id="rId3" Type="http://schemas.openxmlformats.org/officeDocument/2006/relationships/image" Target="../media/image29.emf"/><Relationship Id="rId7" Type="http://schemas.openxmlformats.org/officeDocument/2006/relationships/image" Target="../media/image41.emf"/><Relationship Id="rId12" Type="http://schemas.openxmlformats.org/officeDocument/2006/relationships/image" Target="../media/image42.emf"/><Relationship Id="rId2" Type="http://schemas.openxmlformats.org/officeDocument/2006/relationships/image" Target="../media/image8.emf"/><Relationship Id="rId1" Type="http://schemas.openxmlformats.org/officeDocument/2006/relationships/image" Target="../media/image2.emf"/><Relationship Id="rId6" Type="http://schemas.openxmlformats.org/officeDocument/2006/relationships/image" Target="../media/image37.emf"/><Relationship Id="rId11" Type="http://schemas.openxmlformats.org/officeDocument/2006/relationships/image" Target="../media/image14.emf"/><Relationship Id="rId5" Type="http://schemas.openxmlformats.org/officeDocument/2006/relationships/image" Target="../media/image20.emf"/><Relationship Id="rId10" Type="http://schemas.openxmlformats.org/officeDocument/2006/relationships/image" Target="../media/image11.emf"/><Relationship Id="rId4" Type="http://schemas.openxmlformats.org/officeDocument/2006/relationships/image" Target="../media/image36.emf"/><Relationship Id="rId9" Type="http://schemas.openxmlformats.org/officeDocument/2006/relationships/image" Target="../media/image5.emf"/><Relationship Id="rId14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249555</xdr:colOff>
      <xdr:row>9</xdr:row>
      <xdr:rowOff>85725</xdr:rowOff>
    </xdr:from>
    <xdr:to>
      <xdr:col>5</xdr:col>
      <xdr:colOff>390525</xdr:colOff>
      <xdr:row>22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415290</xdr:colOff>
      <xdr:row>9</xdr:row>
      <xdr:rowOff>95250</xdr:rowOff>
    </xdr:from>
    <xdr:to>
      <xdr:col>11</xdr:col>
      <xdr:colOff>57150</xdr:colOff>
      <xdr:row>22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933450</xdr:colOff>
      <xdr:row>22</xdr:row>
      <xdr:rowOff>142875</xdr:rowOff>
    </xdr:from>
    <xdr:to>
      <xdr:col>8</xdr:col>
      <xdr:colOff>285750</xdr:colOff>
      <xdr:row>36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161924</xdr:colOff>
      <xdr:row>9</xdr:row>
      <xdr:rowOff>66675</xdr:rowOff>
    </xdr:from>
    <xdr:to>
      <xdr:col>17</xdr:col>
      <xdr:colOff>28575</xdr:colOff>
      <xdr:row>22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361950</xdr:colOff>
      <xdr:row>22</xdr:row>
      <xdr:rowOff>152400</xdr:rowOff>
    </xdr:from>
    <xdr:to>
      <xdr:col>14</xdr:col>
      <xdr:colOff>542925</xdr:colOff>
      <xdr:row>37</xdr:row>
      <xdr:rowOff>11840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209551</xdr:colOff>
      <xdr:row>37</xdr:row>
      <xdr:rowOff>85725</xdr:rowOff>
    </xdr:from>
    <xdr:to>
      <xdr:col>7</xdr:col>
      <xdr:colOff>142876</xdr:colOff>
      <xdr:row>53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219075</xdr:colOff>
      <xdr:row>53</xdr:row>
      <xdr:rowOff>152400</xdr:rowOff>
    </xdr:from>
    <xdr:to>
      <xdr:col>7</xdr:col>
      <xdr:colOff>152400</xdr:colOff>
      <xdr:row>70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209550</xdr:colOff>
      <xdr:row>86</xdr:row>
      <xdr:rowOff>85725</xdr:rowOff>
    </xdr:from>
    <xdr:to>
      <xdr:col>7</xdr:col>
      <xdr:colOff>142875</xdr:colOff>
      <xdr:row>102</xdr:row>
      <xdr:rowOff>123825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219075</xdr:colOff>
      <xdr:row>70</xdr:row>
      <xdr:rowOff>19050</xdr:rowOff>
    </xdr:from>
    <xdr:to>
      <xdr:col>7</xdr:col>
      <xdr:colOff>152400</xdr:colOff>
      <xdr:row>86</xdr:row>
      <xdr:rowOff>57150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238125</xdr:colOff>
      <xdr:row>86</xdr:row>
      <xdr:rowOff>47625</xdr:rowOff>
    </xdr:from>
    <xdr:to>
      <xdr:col>14</xdr:col>
      <xdr:colOff>314325</xdr:colOff>
      <xdr:row>102</xdr:row>
      <xdr:rowOff>85725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247650</xdr:colOff>
      <xdr:row>53</xdr:row>
      <xdr:rowOff>161925</xdr:rowOff>
    </xdr:from>
    <xdr:to>
      <xdr:col>14</xdr:col>
      <xdr:colOff>323850</xdr:colOff>
      <xdr:row>70</xdr:row>
      <xdr:rowOff>9525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257175</xdr:colOff>
      <xdr:row>70</xdr:row>
      <xdr:rowOff>19050</xdr:rowOff>
    </xdr:from>
    <xdr:to>
      <xdr:col>14</xdr:col>
      <xdr:colOff>333375</xdr:colOff>
      <xdr:row>86</xdr:row>
      <xdr:rowOff>57150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266700</xdr:colOff>
      <xdr:row>37</xdr:row>
      <xdr:rowOff>104775</xdr:rowOff>
    </xdr:from>
    <xdr:to>
      <xdr:col>14</xdr:col>
      <xdr:colOff>342900</xdr:colOff>
      <xdr:row>53</xdr:row>
      <xdr:rowOff>142875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4</xdr:row>
          <xdr:rowOff>31750</xdr:rowOff>
        </xdr:from>
        <xdr:to>
          <xdr:col>4</xdr:col>
          <xdr:colOff>1790700</xdr:colOff>
          <xdr:row>4</xdr:row>
          <xdr:rowOff>228600</xdr:rowOff>
        </xdr:to>
        <xdr:sp macro="" textlink="">
          <xdr:nvSpPr>
            <xdr:cNvPr id="2049" name="ScrollBar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5</xdr:row>
          <xdr:rowOff>38100</xdr:rowOff>
        </xdr:from>
        <xdr:to>
          <xdr:col>4</xdr:col>
          <xdr:colOff>1790700</xdr:colOff>
          <xdr:row>5</xdr:row>
          <xdr:rowOff>241300</xdr:rowOff>
        </xdr:to>
        <xdr:sp macro="" textlink="">
          <xdr:nvSpPr>
            <xdr:cNvPr id="2050" name="ScrollBar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6</xdr:row>
          <xdr:rowOff>31750</xdr:rowOff>
        </xdr:from>
        <xdr:to>
          <xdr:col>4</xdr:col>
          <xdr:colOff>1790700</xdr:colOff>
          <xdr:row>6</xdr:row>
          <xdr:rowOff>228600</xdr:rowOff>
        </xdr:to>
        <xdr:sp macro="" textlink="">
          <xdr:nvSpPr>
            <xdr:cNvPr id="2053" name="ScrollBar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31750</xdr:rowOff>
        </xdr:from>
        <xdr:to>
          <xdr:col>4</xdr:col>
          <xdr:colOff>1771650</xdr:colOff>
          <xdr:row>9</xdr:row>
          <xdr:rowOff>228600</xdr:rowOff>
        </xdr:to>
        <xdr:sp macro="" textlink="">
          <xdr:nvSpPr>
            <xdr:cNvPr id="2055" name="ScrollBar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12700</xdr:rowOff>
        </xdr:from>
        <xdr:to>
          <xdr:col>4</xdr:col>
          <xdr:colOff>1752600</xdr:colOff>
          <xdr:row>10</xdr:row>
          <xdr:rowOff>228600</xdr:rowOff>
        </xdr:to>
        <xdr:sp macro="" textlink="">
          <xdr:nvSpPr>
            <xdr:cNvPr id="2056" name="ScrollBar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19050</xdr:rowOff>
        </xdr:from>
        <xdr:to>
          <xdr:col>4</xdr:col>
          <xdr:colOff>1803400</xdr:colOff>
          <xdr:row>7</xdr:row>
          <xdr:rowOff>222250</xdr:rowOff>
        </xdr:to>
        <xdr:sp macro="" textlink="">
          <xdr:nvSpPr>
            <xdr:cNvPr id="2057" name="ScrollBar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31750</xdr:rowOff>
        </xdr:from>
        <xdr:to>
          <xdr:col>4</xdr:col>
          <xdr:colOff>1803400</xdr:colOff>
          <xdr:row>13</xdr:row>
          <xdr:rowOff>228600</xdr:rowOff>
        </xdr:to>
        <xdr:sp macro="" textlink="">
          <xdr:nvSpPr>
            <xdr:cNvPr id="2058" name="ScrollBar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31750</xdr:rowOff>
        </xdr:from>
        <xdr:to>
          <xdr:col>4</xdr:col>
          <xdr:colOff>1803400</xdr:colOff>
          <xdr:row>14</xdr:row>
          <xdr:rowOff>228600</xdr:rowOff>
        </xdr:to>
        <xdr:sp macro="" textlink="">
          <xdr:nvSpPr>
            <xdr:cNvPr id="2059" name="ScrollBar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17</xdr:row>
          <xdr:rowOff>19050</xdr:rowOff>
        </xdr:from>
        <xdr:to>
          <xdr:col>4</xdr:col>
          <xdr:colOff>1809750</xdr:colOff>
          <xdr:row>17</xdr:row>
          <xdr:rowOff>222250</xdr:rowOff>
        </xdr:to>
        <xdr:sp macro="" textlink="">
          <xdr:nvSpPr>
            <xdr:cNvPr id="2060" name="ScrollBar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31750</xdr:rowOff>
        </xdr:from>
        <xdr:to>
          <xdr:col>4</xdr:col>
          <xdr:colOff>1803400</xdr:colOff>
          <xdr:row>15</xdr:row>
          <xdr:rowOff>228600</xdr:rowOff>
        </xdr:to>
        <xdr:sp macro="" textlink="">
          <xdr:nvSpPr>
            <xdr:cNvPr id="2061" name="ScrollBar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16</xdr:row>
          <xdr:rowOff>31750</xdr:rowOff>
        </xdr:from>
        <xdr:to>
          <xdr:col>4</xdr:col>
          <xdr:colOff>1803400</xdr:colOff>
          <xdr:row>16</xdr:row>
          <xdr:rowOff>228600</xdr:rowOff>
        </xdr:to>
        <xdr:sp macro="" textlink="">
          <xdr:nvSpPr>
            <xdr:cNvPr id="2062" name="ScrollBar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31750</xdr:rowOff>
        </xdr:from>
        <xdr:to>
          <xdr:col>4</xdr:col>
          <xdr:colOff>1803400</xdr:colOff>
          <xdr:row>18</xdr:row>
          <xdr:rowOff>228600</xdr:rowOff>
        </xdr:to>
        <xdr:sp macro="" textlink="">
          <xdr:nvSpPr>
            <xdr:cNvPr id="2063" name="ScrollBar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31750</xdr:rowOff>
        </xdr:from>
        <xdr:to>
          <xdr:col>4</xdr:col>
          <xdr:colOff>1803400</xdr:colOff>
          <xdr:row>19</xdr:row>
          <xdr:rowOff>228600</xdr:rowOff>
        </xdr:to>
        <xdr:sp macro="" textlink="">
          <xdr:nvSpPr>
            <xdr:cNvPr id="2064" name="ScrollBar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31750</xdr:rowOff>
        </xdr:from>
        <xdr:to>
          <xdr:col>4</xdr:col>
          <xdr:colOff>1803400</xdr:colOff>
          <xdr:row>20</xdr:row>
          <xdr:rowOff>228600</xdr:rowOff>
        </xdr:to>
        <xdr:sp macro="" textlink="">
          <xdr:nvSpPr>
            <xdr:cNvPr id="2065" name="ScrollBar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</xdr:row>
          <xdr:rowOff>19050</xdr:rowOff>
        </xdr:from>
        <xdr:to>
          <xdr:col>7</xdr:col>
          <xdr:colOff>1536700</xdr:colOff>
          <xdr:row>13</xdr:row>
          <xdr:rowOff>241300</xdr:rowOff>
        </xdr:to>
        <xdr:sp macro="" textlink="">
          <xdr:nvSpPr>
            <xdr:cNvPr id="2066" name="ScrollBar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15</xdr:row>
          <xdr:rowOff>31750</xdr:rowOff>
        </xdr:from>
        <xdr:to>
          <xdr:col>7</xdr:col>
          <xdr:colOff>1498600</xdr:colOff>
          <xdr:row>16</xdr:row>
          <xdr:rowOff>0</xdr:rowOff>
        </xdr:to>
        <xdr:sp macro="" textlink="">
          <xdr:nvSpPr>
            <xdr:cNvPr id="2069" name="ScrollBar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30892</xdr:rowOff>
    </xdr:from>
    <xdr:to>
      <xdr:col>4</xdr:col>
      <xdr:colOff>215470</xdr:colOff>
      <xdr:row>45</xdr:row>
      <xdr:rowOff>61782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10</xdr:row>
          <xdr:rowOff>31750</xdr:rowOff>
        </xdr:from>
        <xdr:to>
          <xdr:col>7</xdr:col>
          <xdr:colOff>1498600</xdr:colOff>
          <xdr:row>11</xdr:row>
          <xdr:rowOff>0</xdr:rowOff>
        </xdr:to>
        <xdr:sp macro="" textlink="">
          <xdr:nvSpPr>
            <xdr:cNvPr id="2072" name="ScrollBar19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20</xdr:row>
          <xdr:rowOff>31750</xdr:rowOff>
        </xdr:from>
        <xdr:to>
          <xdr:col>7</xdr:col>
          <xdr:colOff>1498600</xdr:colOff>
          <xdr:row>21</xdr:row>
          <xdr:rowOff>0</xdr:rowOff>
        </xdr:to>
        <xdr:sp macro="" textlink="">
          <xdr:nvSpPr>
            <xdr:cNvPr id="2073" name="ScrollBar20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12</xdr:row>
          <xdr:rowOff>31750</xdr:rowOff>
        </xdr:from>
        <xdr:to>
          <xdr:col>4</xdr:col>
          <xdr:colOff>1803400</xdr:colOff>
          <xdr:row>12</xdr:row>
          <xdr:rowOff>228600</xdr:rowOff>
        </xdr:to>
        <xdr:sp macro="" textlink="">
          <xdr:nvSpPr>
            <xdr:cNvPr id="2074" name="ScrollBar3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21</xdr:row>
          <xdr:rowOff>31750</xdr:rowOff>
        </xdr:from>
        <xdr:to>
          <xdr:col>4</xdr:col>
          <xdr:colOff>1784350</xdr:colOff>
          <xdr:row>21</xdr:row>
          <xdr:rowOff>228600</xdr:rowOff>
        </xdr:to>
        <xdr:sp macro="" textlink="">
          <xdr:nvSpPr>
            <xdr:cNvPr id="2075" name="ScrollBar4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31750</xdr:rowOff>
        </xdr:from>
        <xdr:to>
          <xdr:col>4</xdr:col>
          <xdr:colOff>1708150</xdr:colOff>
          <xdr:row>14</xdr:row>
          <xdr:rowOff>228600</xdr:rowOff>
        </xdr:to>
        <xdr:sp macro="" textlink="">
          <xdr:nvSpPr>
            <xdr:cNvPr id="3085" name="ScrollBar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462597</xdr:colOff>
      <xdr:row>24</xdr:row>
      <xdr:rowOff>76835</xdr:rowOff>
    </xdr:from>
    <xdr:to>
      <xdr:col>3</xdr:col>
      <xdr:colOff>1938655</xdr:colOff>
      <xdr:row>43</xdr:row>
      <xdr:rowOff>91122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18</xdr:row>
          <xdr:rowOff>19050</xdr:rowOff>
        </xdr:from>
        <xdr:to>
          <xdr:col>4</xdr:col>
          <xdr:colOff>1784350</xdr:colOff>
          <xdr:row>18</xdr:row>
          <xdr:rowOff>222250</xdr:rowOff>
        </xdr:to>
        <xdr:sp macro="" textlink="">
          <xdr:nvSpPr>
            <xdr:cNvPr id="3100" name="ScrollBar1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17</xdr:row>
          <xdr:rowOff>19050</xdr:rowOff>
        </xdr:from>
        <xdr:to>
          <xdr:col>4</xdr:col>
          <xdr:colOff>1771650</xdr:colOff>
          <xdr:row>17</xdr:row>
          <xdr:rowOff>222250</xdr:rowOff>
        </xdr:to>
        <xdr:sp macro="" textlink="">
          <xdr:nvSpPr>
            <xdr:cNvPr id="3101" name="ScrollBar1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19</xdr:row>
          <xdr:rowOff>19050</xdr:rowOff>
        </xdr:from>
        <xdr:to>
          <xdr:col>4</xdr:col>
          <xdr:colOff>1771650</xdr:colOff>
          <xdr:row>19</xdr:row>
          <xdr:rowOff>222250</xdr:rowOff>
        </xdr:to>
        <xdr:sp macro="" textlink="">
          <xdr:nvSpPr>
            <xdr:cNvPr id="3102" name="ScrollBar2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20</xdr:row>
          <xdr:rowOff>19050</xdr:rowOff>
        </xdr:from>
        <xdr:to>
          <xdr:col>4</xdr:col>
          <xdr:colOff>1771650</xdr:colOff>
          <xdr:row>20</xdr:row>
          <xdr:rowOff>222250</xdr:rowOff>
        </xdr:to>
        <xdr:sp macro="" textlink="">
          <xdr:nvSpPr>
            <xdr:cNvPr id="3103" name="ScrollBar16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21</xdr:row>
          <xdr:rowOff>19050</xdr:rowOff>
        </xdr:from>
        <xdr:to>
          <xdr:col>4</xdr:col>
          <xdr:colOff>1771650</xdr:colOff>
          <xdr:row>21</xdr:row>
          <xdr:rowOff>222250</xdr:rowOff>
        </xdr:to>
        <xdr:sp macro="" textlink="">
          <xdr:nvSpPr>
            <xdr:cNvPr id="3104" name="ScrollBar17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</xdr:row>
          <xdr:rowOff>50800</xdr:rowOff>
        </xdr:from>
        <xdr:to>
          <xdr:col>4</xdr:col>
          <xdr:colOff>1752600</xdr:colOff>
          <xdr:row>4</xdr:row>
          <xdr:rowOff>247650</xdr:rowOff>
        </xdr:to>
        <xdr:sp macro="" textlink="">
          <xdr:nvSpPr>
            <xdr:cNvPr id="3105" name="ScrollBar1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</xdr:row>
          <xdr:rowOff>57150</xdr:rowOff>
        </xdr:from>
        <xdr:to>
          <xdr:col>4</xdr:col>
          <xdr:colOff>1752600</xdr:colOff>
          <xdr:row>6</xdr:row>
          <xdr:rowOff>0</xdr:rowOff>
        </xdr:to>
        <xdr:sp macro="" textlink="">
          <xdr:nvSpPr>
            <xdr:cNvPr id="3106" name="ScrollBar2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</xdr:row>
          <xdr:rowOff>50800</xdr:rowOff>
        </xdr:from>
        <xdr:to>
          <xdr:col>4</xdr:col>
          <xdr:colOff>1752600</xdr:colOff>
          <xdr:row>6</xdr:row>
          <xdr:rowOff>247650</xdr:rowOff>
        </xdr:to>
        <xdr:sp macro="" textlink="">
          <xdr:nvSpPr>
            <xdr:cNvPr id="3107" name="ScrollBar3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8</xdr:row>
          <xdr:rowOff>38100</xdr:rowOff>
        </xdr:from>
        <xdr:to>
          <xdr:col>4</xdr:col>
          <xdr:colOff>1765300</xdr:colOff>
          <xdr:row>8</xdr:row>
          <xdr:rowOff>241300</xdr:rowOff>
        </xdr:to>
        <xdr:sp macro="" textlink="">
          <xdr:nvSpPr>
            <xdr:cNvPr id="3108" name="ScrollBar4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10</xdr:row>
          <xdr:rowOff>38100</xdr:rowOff>
        </xdr:from>
        <xdr:to>
          <xdr:col>4</xdr:col>
          <xdr:colOff>1765300</xdr:colOff>
          <xdr:row>10</xdr:row>
          <xdr:rowOff>241300</xdr:rowOff>
        </xdr:to>
        <xdr:sp macro="" textlink="">
          <xdr:nvSpPr>
            <xdr:cNvPr id="3109" name="ScrollBar5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11</xdr:row>
          <xdr:rowOff>19050</xdr:rowOff>
        </xdr:from>
        <xdr:to>
          <xdr:col>4</xdr:col>
          <xdr:colOff>1733550</xdr:colOff>
          <xdr:row>11</xdr:row>
          <xdr:rowOff>241300</xdr:rowOff>
        </xdr:to>
        <xdr:sp macro="" textlink="">
          <xdr:nvSpPr>
            <xdr:cNvPr id="3110" name="ScrollBar6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19050</xdr:rowOff>
        </xdr:from>
        <xdr:to>
          <xdr:col>4</xdr:col>
          <xdr:colOff>1733550</xdr:colOff>
          <xdr:row>13</xdr:row>
          <xdr:rowOff>228600</xdr:rowOff>
        </xdr:to>
        <xdr:sp macro="" textlink="">
          <xdr:nvSpPr>
            <xdr:cNvPr id="3111" name="ScrollBar7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15</xdr:row>
          <xdr:rowOff>38100</xdr:rowOff>
        </xdr:from>
        <xdr:to>
          <xdr:col>4</xdr:col>
          <xdr:colOff>1727200</xdr:colOff>
          <xdr:row>15</xdr:row>
          <xdr:rowOff>241300</xdr:rowOff>
        </xdr:to>
        <xdr:sp macro="" textlink="">
          <xdr:nvSpPr>
            <xdr:cNvPr id="3112" name="ScrollBar8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16</xdr:row>
          <xdr:rowOff>19050</xdr:rowOff>
        </xdr:from>
        <xdr:to>
          <xdr:col>4</xdr:col>
          <xdr:colOff>1746250</xdr:colOff>
          <xdr:row>16</xdr:row>
          <xdr:rowOff>228600</xdr:rowOff>
        </xdr:to>
        <xdr:sp macro="" textlink="">
          <xdr:nvSpPr>
            <xdr:cNvPr id="3113" name="ScrollBar9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7</xdr:row>
          <xdr:rowOff>50800</xdr:rowOff>
        </xdr:from>
        <xdr:to>
          <xdr:col>4</xdr:col>
          <xdr:colOff>1752600</xdr:colOff>
          <xdr:row>7</xdr:row>
          <xdr:rowOff>247650</xdr:rowOff>
        </xdr:to>
        <xdr:sp macro="" textlink="">
          <xdr:nvSpPr>
            <xdr:cNvPr id="3114" name="ScrollBar10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21</xdr:row>
          <xdr:rowOff>31750</xdr:rowOff>
        </xdr:from>
        <xdr:to>
          <xdr:col>7</xdr:col>
          <xdr:colOff>1517650</xdr:colOff>
          <xdr:row>21</xdr:row>
          <xdr:rowOff>247650</xdr:rowOff>
        </xdr:to>
        <xdr:sp macro="" textlink="">
          <xdr:nvSpPr>
            <xdr:cNvPr id="3115" name="ScrollBar11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31750</xdr:rowOff>
        </xdr:from>
        <xdr:to>
          <xdr:col>7</xdr:col>
          <xdr:colOff>1485900</xdr:colOff>
          <xdr:row>19</xdr:row>
          <xdr:rowOff>241300</xdr:rowOff>
        </xdr:to>
        <xdr:sp macro="" textlink="">
          <xdr:nvSpPr>
            <xdr:cNvPr id="3116" name="ScrollBar12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31750</xdr:rowOff>
        </xdr:from>
        <xdr:to>
          <xdr:col>7</xdr:col>
          <xdr:colOff>1517650</xdr:colOff>
          <xdr:row>7</xdr:row>
          <xdr:rowOff>247650</xdr:rowOff>
        </xdr:to>
        <xdr:sp macro="" textlink="">
          <xdr:nvSpPr>
            <xdr:cNvPr id="3117" name="ScrollBar14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31750</xdr:rowOff>
        </xdr:from>
        <xdr:to>
          <xdr:col>7</xdr:col>
          <xdr:colOff>1517650</xdr:colOff>
          <xdr:row>11</xdr:row>
          <xdr:rowOff>247650</xdr:rowOff>
        </xdr:to>
        <xdr:sp macro="" textlink="">
          <xdr:nvSpPr>
            <xdr:cNvPr id="3118" name="ScrollBar15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38100</xdr:rowOff>
        </xdr:from>
        <xdr:to>
          <xdr:col>4</xdr:col>
          <xdr:colOff>1765300</xdr:colOff>
          <xdr:row>22</xdr:row>
          <xdr:rowOff>241300</xdr:rowOff>
        </xdr:to>
        <xdr:sp macro="" textlink="">
          <xdr:nvSpPr>
            <xdr:cNvPr id="3119" name="ScrollBar21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30892</xdr:rowOff>
    </xdr:from>
    <xdr:to>
      <xdr:col>4</xdr:col>
      <xdr:colOff>215470</xdr:colOff>
      <xdr:row>44</xdr:row>
      <xdr:rowOff>61782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4</xdr:row>
          <xdr:rowOff>31750</xdr:rowOff>
        </xdr:from>
        <xdr:to>
          <xdr:col>4</xdr:col>
          <xdr:colOff>1790700</xdr:colOff>
          <xdr:row>4</xdr:row>
          <xdr:rowOff>228600</xdr:rowOff>
        </xdr:to>
        <xdr:sp macro="" textlink="">
          <xdr:nvSpPr>
            <xdr:cNvPr id="4097" name="ScrollBar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5</xdr:row>
          <xdr:rowOff>38100</xdr:rowOff>
        </xdr:from>
        <xdr:to>
          <xdr:col>4</xdr:col>
          <xdr:colOff>1790700</xdr:colOff>
          <xdr:row>5</xdr:row>
          <xdr:rowOff>241300</xdr:rowOff>
        </xdr:to>
        <xdr:sp macro="" textlink="">
          <xdr:nvSpPr>
            <xdr:cNvPr id="4098" name="ScrollBar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6</xdr:row>
          <xdr:rowOff>31750</xdr:rowOff>
        </xdr:from>
        <xdr:to>
          <xdr:col>4</xdr:col>
          <xdr:colOff>1790700</xdr:colOff>
          <xdr:row>6</xdr:row>
          <xdr:rowOff>228600</xdr:rowOff>
        </xdr:to>
        <xdr:sp macro="" textlink="">
          <xdr:nvSpPr>
            <xdr:cNvPr id="4099" name="ScrollBar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19050</xdr:rowOff>
        </xdr:from>
        <xdr:to>
          <xdr:col>4</xdr:col>
          <xdr:colOff>1803400</xdr:colOff>
          <xdr:row>7</xdr:row>
          <xdr:rowOff>222250</xdr:rowOff>
        </xdr:to>
        <xdr:sp macro="" textlink="">
          <xdr:nvSpPr>
            <xdr:cNvPr id="4100" name="ScrollBar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31750</xdr:rowOff>
        </xdr:from>
        <xdr:to>
          <xdr:col>4</xdr:col>
          <xdr:colOff>1784350</xdr:colOff>
          <xdr:row>9</xdr:row>
          <xdr:rowOff>228600</xdr:rowOff>
        </xdr:to>
        <xdr:sp macro="" textlink="">
          <xdr:nvSpPr>
            <xdr:cNvPr id="4101" name="ScrollBar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12700</xdr:rowOff>
        </xdr:from>
        <xdr:to>
          <xdr:col>4</xdr:col>
          <xdr:colOff>1752600</xdr:colOff>
          <xdr:row>10</xdr:row>
          <xdr:rowOff>228600</xdr:rowOff>
        </xdr:to>
        <xdr:sp macro="" textlink="">
          <xdr:nvSpPr>
            <xdr:cNvPr id="4102" name="ScrollBar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38100</xdr:rowOff>
        </xdr:from>
        <xdr:to>
          <xdr:col>4</xdr:col>
          <xdr:colOff>1803400</xdr:colOff>
          <xdr:row>13</xdr:row>
          <xdr:rowOff>241300</xdr:rowOff>
        </xdr:to>
        <xdr:sp macro="" textlink="">
          <xdr:nvSpPr>
            <xdr:cNvPr id="4103" name="ScrollBar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38100</xdr:rowOff>
        </xdr:from>
        <xdr:to>
          <xdr:col>4</xdr:col>
          <xdr:colOff>1803400</xdr:colOff>
          <xdr:row>14</xdr:row>
          <xdr:rowOff>241300</xdr:rowOff>
        </xdr:to>
        <xdr:sp macro="" textlink="">
          <xdr:nvSpPr>
            <xdr:cNvPr id="4104" name="ScrollBar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17</xdr:row>
          <xdr:rowOff>31750</xdr:rowOff>
        </xdr:from>
        <xdr:to>
          <xdr:col>5</xdr:col>
          <xdr:colOff>0</xdr:colOff>
          <xdr:row>17</xdr:row>
          <xdr:rowOff>228600</xdr:rowOff>
        </xdr:to>
        <xdr:sp macro="" textlink="">
          <xdr:nvSpPr>
            <xdr:cNvPr id="4105" name="ScrollBar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38100</xdr:rowOff>
        </xdr:from>
        <xdr:to>
          <xdr:col>4</xdr:col>
          <xdr:colOff>1803400</xdr:colOff>
          <xdr:row>15</xdr:row>
          <xdr:rowOff>241300</xdr:rowOff>
        </xdr:to>
        <xdr:sp macro="" textlink="">
          <xdr:nvSpPr>
            <xdr:cNvPr id="4106" name="ScrollBar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16</xdr:row>
          <xdr:rowOff>38100</xdr:rowOff>
        </xdr:from>
        <xdr:to>
          <xdr:col>4</xdr:col>
          <xdr:colOff>1803400</xdr:colOff>
          <xdr:row>16</xdr:row>
          <xdr:rowOff>241300</xdr:rowOff>
        </xdr:to>
        <xdr:sp macro="" textlink="">
          <xdr:nvSpPr>
            <xdr:cNvPr id="4107" name="ScrollBar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38100</xdr:rowOff>
        </xdr:from>
        <xdr:to>
          <xdr:col>4</xdr:col>
          <xdr:colOff>1803400</xdr:colOff>
          <xdr:row>18</xdr:row>
          <xdr:rowOff>241300</xdr:rowOff>
        </xdr:to>
        <xdr:sp macro="" textlink="">
          <xdr:nvSpPr>
            <xdr:cNvPr id="4108" name="ScrollBar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38100</xdr:rowOff>
        </xdr:from>
        <xdr:to>
          <xdr:col>4</xdr:col>
          <xdr:colOff>1803400</xdr:colOff>
          <xdr:row>19</xdr:row>
          <xdr:rowOff>241300</xdr:rowOff>
        </xdr:to>
        <xdr:sp macro="" textlink="">
          <xdr:nvSpPr>
            <xdr:cNvPr id="4109" name="ScrollBar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38100</xdr:rowOff>
        </xdr:from>
        <xdr:to>
          <xdr:col>4</xdr:col>
          <xdr:colOff>1803400</xdr:colOff>
          <xdr:row>20</xdr:row>
          <xdr:rowOff>241300</xdr:rowOff>
        </xdr:to>
        <xdr:sp macro="" textlink="">
          <xdr:nvSpPr>
            <xdr:cNvPr id="4110" name="ScrollBar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12</xdr:row>
          <xdr:rowOff>38100</xdr:rowOff>
        </xdr:from>
        <xdr:to>
          <xdr:col>4</xdr:col>
          <xdr:colOff>1803400</xdr:colOff>
          <xdr:row>12</xdr:row>
          <xdr:rowOff>241300</xdr:rowOff>
        </xdr:to>
        <xdr:sp macro="" textlink="">
          <xdr:nvSpPr>
            <xdr:cNvPr id="4111" name="ScrollBar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18</xdr:row>
          <xdr:rowOff>19050</xdr:rowOff>
        </xdr:from>
        <xdr:to>
          <xdr:col>7</xdr:col>
          <xdr:colOff>1517650</xdr:colOff>
          <xdr:row>18</xdr:row>
          <xdr:rowOff>228600</xdr:rowOff>
        </xdr:to>
        <xdr:sp macro="" textlink="">
          <xdr:nvSpPr>
            <xdr:cNvPr id="4112" name="ScrollBar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31750</xdr:rowOff>
        </xdr:from>
        <xdr:to>
          <xdr:col>7</xdr:col>
          <xdr:colOff>1517650</xdr:colOff>
          <xdr:row>10</xdr:row>
          <xdr:rowOff>247650</xdr:rowOff>
        </xdr:to>
        <xdr:sp macro="" textlink="">
          <xdr:nvSpPr>
            <xdr:cNvPr id="4113" name="ScrollBar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20</xdr:row>
          <xdr:rowOff>57150</xdr:rowOff>
        </xdr:from>
        <xdr:to>
          <xdr:col>7</xdr:col>
          <xdr:colOff>1536700</xdr:colOff>
          <xdr:row>21</xdr:row>
          <xdr:rowOff>12700</xdr:rowOff>
        </xdr:to>
        <xdr:sp macro="" textlink="">
          <xdr:nvSpPr>
            <xdr:cNvPr id="4114" name="ScrollBar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</xdr:row>
          <xdr:rowOff>19050</xdr:rowOff>
        </xdr:from>
        <xdr:to>
          <xdr:col>4</xdr:col>
          <xdr:colOff>1809750</xdr:colOff>
          <xdr:row>21</xdr:row>
          <xdr:rowOff>222250</xdr:rowOff>
        </xdr:to>
        <xdr:sp macro="" textlink="">
          <xdr:nvSpPr>
            <xdr:cNvPr id="4115" name="ScrollBar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30892</xdr:rowOff>
    </xdr:from>
    <xdr:to>
      <xdr:col>4</xdr:col>
      <xdr:colOff>215470</xdr:colOff>
      <xdr:row>44</xdr:row>
      <xdr:rowOff>61782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4</xdr:row>
          <xdr:rowOff>31750</xdr:rowOff>
        </xdr:from>
        <xdr:to>
          <xdr:col>4</xdr:col>
          <xdr:colOff>1752600</xdr:colOff>
          <xdr:row>4</xdr:row>
          <xdr:rowOff>228600</xdr:rowOff>
        </xdr:to>
        <xdr:sp macro="" textlink="">
          <xdr:nvSpPr>
            <xdr:cNvPr id="5121" name="ScrollBar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5</xdr:row>
          <xdr:rowOff>38100</xdr:rowOff>
        </xdr:from>
        <xdr:to>
          <xdr:col>4</xdr:col>
          <xdr:colOff>1752600</xdr:colOff>
          <xdr:row>5</xdr:row>
          <xdr:rowOff>241300</xdr:rowOff>
        </xdr:to>
        <xdr:sp macro="" textlink="">
          <xdr:nvSpPr>
            <xdr:cNvPr id="5122" name="ScrollBar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6</xdr:row>
          <xdr:rowOff>31750</xdr:rowOff>
        </xdr:from>
        <xdr:to>
          <xdr:col>4</xdr:col>
          <xdr:colOff>1752600</xdr:colOff>
          <xdr:row>6</xdr:row>
          <xdr:rowOff>228600</xdr:rowOff>
        </xdr:to>
        <xdr:sp macro="" textlink="">
          <xdr:nvSpPr>
            <xdr:cNvPr id="5123" name="ScrollBar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</xdr:row>
          <xdr:rowOff>19050</xdr:rowOff>
        </xdr:from>
        <xdr:to>
          <xdr:col>4</xdr:col>
          <xdr:colOff>1765300</xdr:colOff>
          <xdr:row>7</xdr:row>
          <xdr:rowOff>222250</xdr:rowOff>
        </xdr:to>
        <xdr:sp macro="" textlink="">
          <xdr:nvSpPr>
            <xdr:cNvPr id="5124" name="ScrollBar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9</xdr:row>
          <xdr:rowOff>31750</xdr:rowOff>
        </xdr:from>
        <xdr:to>
          <xdr:col>4</xdr:col>
          <xdr:colOff>1784350</xdr:colOff>
          <xdr:row>9</xdr:row>
          <xdr:rowOff>228600</xdr:rowOff>
        </xdr:to>
        <xdr:sp macro="" textlink="">
          <xdr:nvSpPr>
            <xdr:cNvPr id="5125" name="ScrollBar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10</xdr:row>
          <xdr:rowOff>12700</xdr:rowOff>
        </xdr:from>
        <xdr:to>
          <xdr:col>4</xdr:col>
          <xdr:colOff>1752600</xdr:colOff>
          <xdr:row>10</xdr:row>
          <xdr:rowOff>228600</xdr:rowOff>
        </xdr:to>
        <xdr:sp macro="" textlink="">
          <xdr:nvSpPr>
            <xdr:cNvPr id="5126" name="ScrollBar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12</xdr:row>
          <xdr:rowOff>31750</xdr:rowOff>
        </xdr:from>
        <xdr:to>
          <xdr:col>4</xdr:col>
          <xdr:colOff>1752600</xdr:colOff>
          <xdr:row>12</xdr:row>
          <xdr:rowOff>228600</xdr:rowOff>
        </xdr:to>
        <xdr:sp macro="" textlink="">
          <xdr:nvSpPr>
            <xdr:cNvPr id="5127" name="ScrollBar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13</xdr:row>
          <xdr:rowOff>31750</xdr:rowOff>
        </xdr:from>
        <xdr:to>
          <xdr:col>4</xdr:col>
          <xdr:colOff>1752600</xdr:colOff>
          <xdr:row>13</xdr:row>
          <xdr:rowOff>228600</xdr:rowOff>
        </xdr:to>
        <xdr:sp macro="" textlink="">
          <xdr:nvSpPr>
            <xdr:cNvPr id="5128" name="ScrollBar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16</xdr:row>
          <xdr:rowOff>19050</xdr:rowOff>
        </xdr:from>
        <xdr:to>
          <xdr:col>4</xdr:col>
          <xdr:colOff>1765300</xdr:colOff>
          <xdr:row>16</xdr:row>
          <xdr:rowOff>222250</xdr:rowOff>
        </xdr:to>
        <xdr:sp macro="" textlink="">
          <xdr:nvSpPr>
            <xdr:cNvPr id="5129" name="ScrollBar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14</xdr:row>
          <xdr:rowOff>31750</xdr:rowOff>
        </xdr:from>
        <xdr:to>
          <xdr:col>4</xdr:col>
          <xdr:colOff>1752600</xdr:colOff>
          <xdr:row>14</xdr:row>
          <xdr:rowOff>228600</xdr:rowOff>
        </xdr:to>
        <xdr:sp macro="" textlink="">
          <xdr:nvSpPr>
            <xdr:cNvPr id="5130" name="ScrollBar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15</xdr:row>
          <xdr:rowOff>31750</xdr:rowOff>
        </xdr:from>
        <xdr:to>
          <xdr:col>4</xdr:col>
          <xdr:colOff>1752600</xdr:colOff>
          <xdr:row>15</xdr:row>
          <xdr:rowOff>228600</xdr:rowOff>
        </xdr:to>
        <xdr:sp macro="" textlink="">
          <xdr:nvSpPr>
            <xdr:cNvPr id="5131" name="ScrollBar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17</xdr:row>
          <xdr:rowOff>31750</xdr:rowOff>
        </xdr:from>
        <xdr:to>
          <xdr:col>4</xdr:col>
          <xdr:colOff>1752600</xdr:colOff>
          <xdr:row>17</xdr:row>
          <xdr:rowOff>228600</xdr:rowOff>
        </xdr:to>
        <xdr:sp macro="" textlink="">
          <xdr:nvSpPr>
            <xdr:cNvPr id="5132" name="ScrollBar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18</xdr:row>
          <xdr:rowOff>31750</xdr:rowOff>
        </xdr:from>
        <xdr:to>
          <xdr:col>4</xdr:col>
          <xdr:colOff>1752600</xdr:colOff>
          <xdr:row>18</xdr:row>
          <xdr:rowOff>228600</xdr:rowOff>
        </xdr:to>
        <xdr:sp macro="" textlink="">
          <xdr:nvSpPr>
            <xdr:cNvPr id="5133" name="ScrollBar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19</xdr:row>
          <xdr:rowOff>31750</xdr:rowOff>
        </xdr:from>
        <xdr:to>
          <xdr:col>4</xdr:col>
          <xdr:colOff>1752600</xdr:colOff>
          <xdr:row>19</xdr:row>
          <xdr:rowOff>228600</xdr:rowOff>
        </xdr:to>
        <xdr:sp macro="" textlink="">
          <xdr:nvSpPr>
            <xdr:cNvPr id="5134" name="ScrollBar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12</xdr:row>
          <xdr:rowOff>31750</xdr:rowOff>
        </xdr:from>
        <xdr:to>
          <xdr:col>7</xdr:col>
          <xdr:colOff>1524000</xdr:colOff>
          <xdr:row>12</xdr:row>
          <xdr:rowOff>247650</xdr:rowOff>
        </xdr:to>
        <xdr:sp macro="" textlink="">
          <xdr:nvSpPr>
            <xdr:cNvPr id="5135" name="ScrollBar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</xdr:row>
          <xdr:rowOff>19050</xdr:rowOff>
        </xdr:from>
        <xdr:to>
          <xdr:col>7</xdr:col>
          <xdr:colOff>1536700</xdr:colOff>
          <xdr:row>14</xdr:row>
          <xdr:rowOff>247650</xdr:rowOff>
        </xdr:to>
        <xdr:sp macro="" textlink="">
          <xdr:nvSpPr>
            <xdr:cNvPr id="5136" name="ScrollBar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</xdr:row>
          <xdr:rowOff>19050</xdr:rowOff>
        </xdr:from>
        <xdr:to>
          <xdr:col>7</xdr:col>
          <xdr:colOff>1536700</xdr:colOff>
          <xdr:row>10</xdr:row>
          <xdr:rowOff>247650</xdr:rowOff>
        </xdr:to>
        <xdr:sp macro="" textlink="">
          <xdr:nvSpPr>
            <xdr:cNvPr id="5137" name="ScrollBar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19</xdr:row>
          <xdr:rowOff>38100</xdr:rowOff>
        </xdr:from>
        <xdr:to>
          <xdr:col>7</xdr:col>
          <xdr:colOff>1543050</xdr:colOff>
          <xdr:row>19</xdr:row>
          <xdr:rowOff>247650</xdr:rowOff>
        </xdr:to>
        <xdr:sp macro="" textlink="">
          <xdr:nvSpPr>
            <xdr:cNvPr id="5140" name="ScrollBar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20</xdr:row>
          <xdr:rowOff>38100</xdr:rowOff>
        </xdr:from>
        <xdr:to>
          <xdr:col>4</xdr:col>
          <xdr:colOff>1771650</xdr:colOff>
          <xdr:row>20</xdr:row>
          <xdr:rowOff>241300</xdr:rowOff>
        </xdr:to>
        <xdr:sp macro="" textlink="">
          <xdr:nvSpPr>
            <xdr:cNvPr id="5141" name="ScrollBar18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30892</xdr:rowOff>
    </xdr:from>
    <xdr:to>
      <xdr:col>4</xdr:col>
      <xdr:colOff>215470</xdr:colOff>
      <xdr:row>45</xdr:row>
      <xdr:rowOff>61782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4</xdr:row>
          <xdr:rowOff>31750</xdr:rowOff>
        </xdr:from>
        <xdr:to>
          <xdr:col>4</xdr:col>
          <xdr:colOff>1752600</xdr:colOff>
          <xdr:row>4</xdr:row>
          <xdr:rowOff>228600</xdr:rowOff>
        </xdr:to>
        <xdr:sp macro="" textlink="">
          <xdr:nvSpPr>
            <xdr:cNvPr id="6145" name="ScrollBar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5</xdr:row>
          <xdr:rowOff>38100</xdr:rowOff>
        </xdr:from>
        <xdr:to>
          <xdr:col>4</xdr:col>
          <xdr:colOff>1752600</xdr:colOff>
          <xdr:row>5</xdr:row>
          <xdr:rowOff>241300</xdr:rowOff>
        </xdr:to>
        <xdr:sp macro="" textlink="">
          <xdr:nvSpPr>
            <xdr:cNvPr id="6146" name="ScrollBar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6</xdr:row>
          <xdr:rowOff>31750</xdr:rowOff>
        </xdr:from>
        <xdr:to>
          <xdr:col>4</xdr:col>
          <xdr:colOff>1752600</xdr:colOff>
          <xdr:row>6</xdr:row>
          <xdr:rowOff>228600</xdr:rowOff>
        </xdr:to>
        <xdr:sp macro="" textlink="">
          <xdr:nvSpPr>
            <xdr:cNvPr id="6147" name="ScrollBar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9</xdr:row>
          <xdr:rowOff>31750</xdr:rowOff>
        </xdr:from>
        <xdr:to>
          <xdr:col>4</xdr:col>
          <xdr:colOff>1784350</xdr:colOff>
          <xdr:row>9</xdr:row>
          <xdr:rowOff>228600</xdr:rowOff>
        </xdr:to>
        <xdr:sp macro="" textlink="">
          <xdr:nvSpPr>
            <xdr:cNvPr id="6149" name="ScrollBar4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10</xdr:row>
          <xdr:rowOff>19050</xdr:rowOff>
        </xdr:from>
        <xdr:to>
          <xdr:col>4</xdr:col>
          <xdr:colOff>1752600</xdr:colOff>
          <xdr:row>10</xdr:row>
          <xdr:rowOff>241300</xdr:rowOff>
        </xdr:to>
        <xdr:sp macro="" textlink="">
          <xdr:nvSpPr>
            <xdr:cNvPr id="6150" name="ScrollBar5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12</xdr:row>
          <xdr:rowOff>19050</xdr:rowOff>
        </xdr:from>
        <xdr:to>
          <xdr:col>4</xdr:col>
          <xdr:colOff>1771650</xdr:colOff>
          <xdr:row>12</xdr:row>
          <xdr:rowOff>222250</xdr:rowOff>
        </xdr:to>
        <xdr:sp macro="" textlink="">
          <xdr:nvSpPr>
            <xdr:cNvPr id="6151" name="ScrollBar6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13</xdr:row>
          <xdr:rowOff>31750</xdr:rowOff>
        </xdr:from>
        <xdr:to>
          <xdr:col>4</xdr:col>
          <xdr:colOff>1771650</xdr:colOff>
          <xdr:row>13</xdr:row>
          <xdr:rowOff>228600</xdr:rowOff>
        </xdr:to>
        <xdr:sp macro="" textlink="">
          <xdr:nvSpPr>
            <xdr:cNvPr id="6152" name="ScrollBar7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18</xdr:row>
          <xdr:rowOff>31750</xdr:rowOff>
        </xdr:from>
        <xdr:to>
          <xdr:col>4</xdr:col>
          <xdr:colOff>1784350</xdr:colOff>
          <xdr:row>18</xdr:row>
          <xdr:rowOff>228600</xdr:rowOff>
        </xdr:to>
        <xdr:sp macro="" textlink="">
          <xdr:nvSpPr>
            <xdr:cNvPr id="6153" name="ScrollBar8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16</xdr:row>
          <xdr:rowOff>38100</xdr:rowOff>
        </xdr:from>
        <xdr:to>
          <xdr:col>4</xdr:col>
          <xdr:colOff>1771650</xdr:colOff>
          <xdr:row>16</xdr:row>
          <xdr:rowOff>241300</xdr:rowOff>
        </xdr:to>
        <xdr:sp macro="" textlink="">
          <xdr:nvSpPr>
            <xdr:cNvPr id="6154" name="ScrollBar9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17</xdr:row>
          <xdr:rowOff>38100</xdr:rowOff>
        </xdr:from>
        <xdr:to>
          <xdr:col>4</xdr:col>
          <xdr:colOff>1771650</xdr:colOff>
          <xdr:row>17</xdr:row>
          <xdr:rowOff>241300</xdr:rowOff>
        </xdr:to>
        <xdr:sp macro="" textlink="">
          <xdr:nvSpPr>
            <xdr:cNvPr id="6155" name="ScrollBar10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19</xdr:row>
          <xdr:rowOff>38100</xdr:rowOff>
        </xdr:from>
        <xdr:to>
          <xdr:col>4</xdr:col>
          <xdr:colOff>1771650</xdr:colOff>
          <xdr:row>19</xdr:row>
          <xdr:rowOff>241300</xdr:rowOff>
        </xdr:to>
        <xdr:sp macro="" textlink="">
          <xdr:nvSpPr>
            <xdr:cNvPr id="6156" name="ScrollBar11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20</xdr:row>
          <xdr:rowOff>38100</xdr:rowOff>
        </xdr:from>
        <xdr:to>
          <xdr:col>4</xdr:col>
          <xdr:colOff>1771650</xdr:colOff>
          <xdr:row>20</xdr:row>
          <xdr:rowOff>241300</xdr:rowOff>
        </xdr:to>
        <xdr:sp macro="" textlink="">
          <xdr:nvSpPr>
            <xdr:cNvPr id="6157" name="ScrollBar12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13</xdr:row>
          <xdr:rowOff>12700</xdr:rowOff>
        </xdr:from>
        <xdr:to>
          <xdr:col>7</xdr:col>
          <xdr:colOff>1517650</xdr:colOff>
          <xdr:row>13</xdr:row>
          <xdr:rowOff>228600</xdr:rowOff>
        </xdr:to>
        <xdr:sp macro="" textlink="">
          <xdr:nvSpPr>
            <xdr:cNvPr id="6158" name="ScrollBar13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</xdr:row>
          <xdr:rowOff>12700</xdr:rowOff>
        </xdr:from>
        <xdr:to>
          <xdr:col>7</xdr:col>
          <xdr:colOff>1536700</xdr:colOff>
          <xdr:row>10</xdr:row>
          <xdr:rowOff>241300</xdr:rowOff>
        </xdr:to>
        <xdr:sp macro="" textlink="">
          <xdr:nvSpPr>
            <xdr:cNvPr id="6159" name="ScrollBar14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15</xdr:row>
          <xdr:rowOff>12700</xdr:rowOff>
        </xdr:from>
        <xdr:to>
          <xdr:col>7</xdr:col>
          <xdr:colOff>1517650</xdr:colOff>
          <xdr:row>15</xdr:row>
          <xdr:rowOff>228600</xdr:rowOff>
        </xdr:to>
        <xdr:sp macro="" textlink="">
          <xdr:nvSpPr>
            <xdr:cNvPr id="6160" name="ScrollBar15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20</xdr:row>
          <xdr:rowOff>31750</xdr:rowOff>
        </xdr:from>
        <xdr:to>
          <xdr:col>7</xdr:col>
          <xdr:colOff>1536700</xdr:colOff>
          <xdr:row>20</xdr:row>
          <xdr:rowOff>241300</xdr:rowOff>
        </xdr:to>
        <xdr:sp macro="" textlink="">
          <xdr:nvSpPr>
            <xdr:cNvPr id="6162" name="ScrollBar17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21</xdr:row>
          <xdr:rowOff>38100</xdr:rowOff>
        </xdr:from>
        <xdr:to>
          <xdr:col>4</xdr:col>
          <xdr:colOff>1771650</xdr:colOff>
          <xdr:row>21</xdr:row>
          <xdr:rowOff>241300</xdr:rowOff>
        </xdr:to>
        <xdr:sp macro="" textlink="">
          <xdr:nvSpPr>
            <xdr:cNvPr id="6163" name="ScrollBar16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7.emf"/><Relationship Id="rId26" Type="http://schemas.openxmlformats.org/officeDocument/2006/relationships/control" Target="../activeX/activeX13.xml"/><Relationship Id="rId21" Type="http://schemas.openxmlformats.org/officeDocument/2006/relationships/image" Target="../media/image8.emf"/><Relationship Id="rId34" Type="http://schemas.openxmlformats.org/officeDocument/2006/relationships/image" Target="../media/image13.emf"/><Relationship Id="rId7" Type="http://schemas.openxmlformats.org/officeDocument/2006/relationships/control" Target="../activeX/activeX3.xml"/><Relationship Id="rId12" Type="http://schemas.openxmlformats.org/officeDocument/2006/relationships/image" Target="../media/image4.emf"/><Relationship Id="rId17" Type="http://schemas.openxmlformats.org/officeDocument/2006/relationships/control" Target="../activeX/activeX8.xml"/><Relationship Id="rId25" Type="http://schemas.openxmlformats.org/officeDocument/2006/relationships/image" Target="../media/image10.emf"/><Relationship Id="rId33" Type="http://schemas.openxmlformats.org/officeDocument/2006/relationships/control" Target="../activeX/activeX18.xml"/><Relationship Id="rId2" Type="http://schemas.openxmlformats.org/officeDocument/2006/relationships/drawing" Target="../drawings/drawing2.xml"/><Relationship Id="rId16" Type="http://schemas.openxmlformats.org/officeDocument/2006/relationships/image" Target="../media/image6.emf"/><Relationship Id="rId20" Type="http://schemas.openxmlformats.org/officeDocument/2006/relationships/control" Target="../activeX/activeX10.xml"/><Relationship Id="rId29" Type="http://schemas.openxmlformats.org/officeDocument/2006/relationships/control" Target="../activeX/activeX1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control" Target="../activeX/activeX12.xml"/><Relationship Id="rId32" Type="http://schemas.openxmlformats.org/officeDocument/2006/relationships/image" Target="../media/image12.emf"/><Relationship Id="rId37" Type="http://schemas.openxmlformats.org/officeDocument/2006/relationships/control" Target="../activeX/activeX20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9.emf"/><Relationship Id="rId28" Type="http://schemas.openxmlformats.org/officeDocument/2006/relationships/control" Target="../activeX/activeX15.xml"/><Relationship Id="rId36" Type="http://schemas.openxmlformats.org/officeDocument/2006/relationships/image" Target="../media/image14.emf"/><Relationship Id="rId10" Type="http://schemas.openxmlformats.org/officeDocument/2006/relationships/image" Target="../media/image3.emf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5.emf"/><Relationship Id="rId22" Type="http://schemas.openxmlformats.org/officeDocument/2006/relationships/control" Target="../activeX/activeX11.xml"/><Relationship Id="rId27" Type="http://schemas.openxmlformats.org/officeDocument/2006/relationships/control" Target="../activeX/activeX14.xml"/><Relationship Id="rId30" Type="http://schemas.openxmlformats.org/officeDocument/2006/relationships/image" Target="../media/image11.emf"/><Relationship Id="rId35" Type="http://schemas.openxmlformats.org/officeDocument/2006/relationships/control" Target="../activeX/activeX19.xml"/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6.xml"/><Relationship Id="rId18" Type="http://schemas.openxmlformats.org/officeDocument/2006/relationships/control" Target="../activeX/activeX29.xml"/><Relationship Id="rId26" Type="http://schemas.openxmlformats.org/officeDocument/2006/relationships/control" Target="../activeX/activeX33.xml"/><Relationship Id="rId39" Type="http://schemas.openxmlformats.org/officeDocument/2006/relationships/control" Target="../activeX/activeX40.xml"/><Relationship Id="rId21" Type="http://schemas.openxmlformats.org/officeDocument/2006/relationships/image" Target="../media/image18.emf"/><Relationship Id="rId34" Type="http://schemas.openxmlformats.org/officeDocument/2006/relationships/image" Target="../media/image24.emf"/><Relationship Id="rId42" Type="http://schemas.openxmlformats.org/officeDocument/2006/relationships/image" Target="../media/image28.emf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6" Type="http://schemas.openxmlformats.org/officeDocument/2006/relationships/image" Target="../media/image16.emf"/><Relationship Id="rId20" Type="http://schemas.openxmlformats.org/officeDocument/2006/relationships/control" Target="../activeX/activeX30.xml"/><Relationship Id="rId29" Type="http://schemas.openxmlformats.org/officeDocument/2006/relationships/image" Target="../media/image22.emf"/><Relationship Id="rId41" Type="http://schemas.openxmlformats.org/officeDocument/2006/relationships/control" Target="../activeX/activeX4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2.xml"/><Relationship Id="rId11" Type="http://schemas.openxmlformats.org/officeDocument/2006/relationships/control" Target="../activeX/activeX25.xml"/><Relationship Id="rId24" Type="http://schemas.openxmlformats.org/officeDocument/2006/relationships/control" Target="../activeX/activeX32.xml"/><Relationship Id="rId32" Type="http://schemas.openxmlformats.org/officeDocument/2006/relationships/control" Target="../activeX/activeX36.xml"/><Relationship Id="rId37" Type="http://schemas.openxmlformats.org/officeDocument/2006/relationships/control" Target="../activeX/activeX39.xml"/><Relationship Id="rId40" Type="http://schemas.openxmlformats.org/officeDocument/2006/relationships/image" Target="../media/image27.emf"/><Relationship Id="rId5" Type="http://schemas.openxmlformats.org/officeDocument/2006/relationships/image" Target="../media/image4.emf"/><Relationship Id="rId15" Type="http://schemas.openxmlformats.org/officeDocument/2006/relationships/control" Target="../activeX/activeX27.xml"/><Relationship Id="rId23" Type="http://schemas.openxmlformats.org/officeDocument/2006/relationships/image" Target="../media/image19.emf"/><Relationship Id="rId28" Type="http://schemas.openxmlformats.org/officeDocument/2006/relationships/control" Target="../activeX/activeX34.xml"/><Relationship Id="rId36" Type="http://schemas.openxmlformats.org/officeDocument/2006/relationships/image" Target="../media/image25.emf"/><Relationship Id="rId10" Type="http://schemas.openxmlformats.org/officeDocument/2006/relationships/image" Target="../media/image3.emf"/><Relationship Id="rId19" Type="http://schemas.openxmlformats.org/officeDocument/2006/relationships/image" Target="../media/image17.emf"/><Relationship Id="rId31" Type="http://schemas.openxmlformats.org/officeDocument/2006/relationships/image" Target="../media/image23.emf"/><Relationship Id="rId4" Type="http://schemas.openxmlformats.org/officeDocument/2006/relationships/control" Target="../activeX/activeX21.xml"/><Relationship Id="rId9" Type="http://schemas.openxmlformats.org/officeDocument/2006/relationships/control" Target="../activeX/activeX24.xml"/><Relationship Id="rId14" Type="http://schemas.openxmlformats.org/officeDocument/2006/relationships/image" Target="../media/image15.emf"/><Relationship Id="rId22" Type="http://schemas.openxmlformats.org/officeDocument/2006/relationships/control" Target="../activeX/activeX31.xml"/><Relationship Id="rId27" Type="http://schemas.openxmlformats.org/officeDocument/2006/relationships/image" Target="../media/image21.emf"/><Relationship Id="rId30" Type="http://schemas.openxmlformats.org/officeDocument/2006/relationships/control" Target="../activeX/activeX35.xml"/><Relationship Id="rId35" Type="http://schemas.openxmlformats.org/officeDocument/2006/relationships/control" Target="../activeX/activeX38.xml"/><Relationship Id="rId8" Type="http://schemas.openxmlformats.org/officeDocument/2006/relationships/control" Target="../activeX/activeX23.xml"/><Relationship Id="rId3" Type="http://schemas.openxmlformats.org/officeDocument/2006/relationships/vmlDrawing" Target="../drawings/vmlDrawing2.vml"/><Relationship Id="rId12" Type="http://schemas.openxmlformats.org/officeDocument/2006/relationships/image" Target="../media/image1.emf"/><Relationship Id="rId17" Type="http://schemas.openxmlformats.org/officeDocument/2006/relationships/control" Target="../activeX/activeX28.xml"/><Relationship Id="rId25" Type="http://schemas.openxmlformats.org/officeDocument/2006/relationships/image" Target="../media/image20.emf"/><Relationship Id="rId33" Type="http://schemas.openxmlformats.org/officeDocument/2006/relationships/control" Target="../activeX/activeX37.xml"/><Relationship Id="rId38" Type="http://schemas.openxmlformats.org/officeDocument/2006/relationships/image" Target="../media/image26.emf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.emf"/><Relationship Id="rId18" Type="http://schemas.openxmlformats.org/officeDocument/2006/relationships/control" Target="../activeX/activeX51.xml"/><Relationship Id="rId26" Type="http://schemas.openxmlformats.org/officeDocument/2006/relationships/control" Target="../activeX/activeX57.xml"/><Relationship Id="rId3" Type="http://schemas.openxmlformats.org/officeDocument/2006/relationships/vmlDrawing" Target="../drawings/vmlDrawing3.vml"/><Relationship Id="rId21" Type="http://schemas.openxmlformats.org/officeDocument/2006/relationships/image" Target="../media/image7.emf"/><Relationship Id="rId7" Type="http://schemas.openxmlformats.org/officeDocument/2006/relationships/control" Target="../activeX/activeX44.xml"/><Relationship Id="rId12" Type="http://schemas.openxmlformats.org/officeDocument/2006/relationships/control" Target="../activeX/activeX47.xml"/><Relationship Id="rId17" Type="http://schemas.openxmlformats.org/officeDocument/2006/relationships/control" Target="../activeX/activeX50.xml"/><Relationship Id="rId25" Type="http://schemas.openxmlformats.org/officeDocument/2006/relationships/control" Target="../activeX/activeX56.xml"/><Relationship Id="rId33" Type="http://schemas.openxmlformats.org/officeDocument/2006/relationships/image" Target="../media/image17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49.xml"/><Relationship Id="rId20" Type="http://schemas.openxmlformats.org/officeDocument/2006/relationships/control" Target="../activeX/activeX52.xml"/><Relationship Id="rId29" Type="http://schemas.openxmlformats.org/officeDocument/2006/relationships/image" Target="../media/image32.emf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3.xml"/><Relationship Id="rId11" Type="http://schemas.openxmlformats.org/officeDocument/2006/relationships/control" Target="../activeX/activeX46.xml"/><Relationship Id="rId24" Type="http://schemas.openxmlformats.org/officeDocument/2006/relationships/control" Target="../activeX/activeX55.xml"/><Relationship Id="rId32" Type="http://schemas.openxmlformats.org/officeDocument/2006/relationships/control" Target="../activeX/activeX60.xml"/><Relationship Id="rId5" Type="http://schemas.openxmlformats.org/officeDocument/2006/relationships/image" Target="../media/image29.emf"/><Relationship Id="rId15" Type="http://schemas.openxmlformats.org/officeDocument/2006/relationships/image" Target="../media/image30.emf"/><Relationship Id="rId23" Type="http://schemas.openxmlformats.org/officeDocument/2006/relationships/control" Target="../activeX/activeX54.xml"/><Relationship Id="rId28" Type="http://schemas.openxmlformats.org/officeDocument/2006/relationships/control" Target="../activeX/activeX58.xml"/><Relationship Id="rId10" Type="http://schemas.openxmlformats.org/officeDocument/2006/relationships/image" Target="../media/image5.emf"/><Relationship Id="rId19" Type="http://schemas.openxmlformats.org/officeDocument/2006/relationships/image" Target="../media/image4.emf"/><Relationship Id="rId31" Type="http://schemas.openxmlformats.org/officeDocument/2006/relationships/image" Target="../media/image33.emf"/><Relationship Id="rId4" Type="http://schemas.openxmlformats.org/officeDocument/2006/relationships/control" Target="../activeX/activeX42.xml"/><Relationship Id="rId9" Type="http://schemas.openxmlformats.org/officeDocument/2006/relationships/control" Target="../activeX/activeX45.xml"/><Relationship Id="rId14" Type="http://schemas.openxmlformats.org/officeDocument/2006/relationships/control" Target="../activeX/activeX48.xml"/><Relationship Id="rId22" Type="http://schemas.openxmlformats.org/officeDocument/2006/relationships/control" Target="../activeX/activeX53.xml"/><Relationship Id="rId27" Type="http://schemas.openxmlformats.org/officeDocument/2006/relationships/image" Target="../media/image31.emf"/><Relationship Id="rId30" Type="http://schemas.openxmlformats.org/officeDocument/2006/relationships/control" Target="../activeX/activeX59.xml"/><Relationship Id="rId8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7.xml"/><Relationship Id="rId18" Type="http://schemas.openxmlformats.org/officeDocument/2006/relationships/control" Target="../activeX/activeX70.xml"/><Relationship Id="rId26" Type="http://schemas.openxmlformats.org/officeDocument/2006/relationships/image" Target="../media/image2.emf"/><Relationship Id="rId3" Type="http://schemas.openxmlformats.org/officeDocument/2006/relationships/control" Target="../activeX/activeX61.xml"/><Relationship Id="rId21" Type="http://schemas.openxmlformats.org/officeDocument/2006/relationships/image" Target="../media/image37.emf"/><Relationship Id="rId34" Type="http://schemas.openxmlformats.org/officeDocument/2006/relationships/image" Target="../media/image40.emf"/><Relationship Id="rId7" Type="http://schemas.openxmlformats.org/officeDocument/2006/relationships/image" Target="../media/image3.emf"/><Relationship Id="rId12" Type="http://schemas.openxmlformats.org/officeDocument/2006/relationships/image" Target="../media/image34.emf"/><Relationship Id="rId17" Type="http://schemas.openxmlformats.org/officeDocument/2006/relationships/image" Target="../media/image20.emf"/><Relationship Id="rId25" Type="http://schemas.openxmlformats.org/officeDocument/2006/relationships/control" Target="../activeX/activeX74.xml"/><Relationship Id="rId33" Type="http://schemas.openxmlformats.org/officeDocument/2006/relationships/control" Target="../activeX/activeX78.xml"/><Relationship Id="rId2" Type="http://schemas.openxmlformats.org/officeDocument/2006/relationships/vmlDrawing" Target="../drawings/vmlDrawing4.vml"/><Relationship Id="rId16" Type="http://schemas.openxmlformats.org/officeDocument/2006/relationships/control" Target="../activeX/activeX69.xml"/><Relationship Id="rId20" Type="http://schemas.openxmlformats.org/officeDocument/2006/relationships/control" Target="../activeX/activeX71.xml"/><Relationship Id="rId29" Type="http://schemas.openxmlformats.org/officeDocument/2006/relationships/control" Target="../activeX/activeX76.xml"/><Relationship Id="rId1" Type="http://schemas.openxmlformats.org/officeDocument/2006/relationships/drawing" Target="../drawings/drawing5.xml"/><Relationship Id="rId6" Type="http://schemas.openxmlformats.org/officeDocument/2006/relationships/control" Target="../activeX/activeX63.xml"/><Relationship Id="rId11" Type="http://schemas.openxmlformats.org/officeDocument/2006/relationships/control" Target="../activeX/activeX66.xml"/><Relationship Id="rId24" Type="http://schemas.openxmlformats.org/officeDocument/2006/relationships/image" Target="../media/image38.emf"/><Relationship Id="rId32" Type="http://schemas.openxmlformats.org/officeDocument/2006/relationships/image" Target="../media/image14.emf"/><Relationship Id="rId5" Type="http://schemas.openxmlformats.org/officeDocument/2006/relationships/control" Target="../activeX/activeX62.xml"/><Relationship Id="rId15" Type="http://schemas.openxmlformats.org/officeDocument/2006/relationships/image" Target="../media/image35.emf"/><Relationship Id="rId23" Type="http://schemas.openxmlformats.org/officeDocument/2006/relationships/control" Target="../activeX/activeX73.xml"/><Relationship Id="rId28" Type="http://schemas.openxmlformats.org/officeDocument/2006/relationships/image" Target="../media/image11.emf"/><Relationship Id="rId36" Type="http://schemas.openxmlformats.org/officeDocument/2006/relationships/image" Target="../media/image28.emf"/><Relationship Id="rId10" Type="http://schemas.openxmlformats.org/officeDocument/2006/relationships/control" Target="../activeX/activeX65.xml"/><Relationship Id="rId19" Type="http://schemas.openxmlformats.org/officeDocument/2006/relationships/image" Target="../media/image36.emf"/><Relationship Id="rId31" Type="http://schemas.openxmlformats.org/officeDocument/2006/relationships/control" Target="../activeX/activeX77.xml"/><Relationship Id="rId4" Type="http://schemas.openxmlformats.org/officeDocument/2006/relationships/image" Target="../media/image1.emf"/><Relationship Id="rId9" Type="http://schemas.openxmlformats.org/officeDocument/2006/relationships/image" Target="../media/image4.emf"/><Relationship Id="rId14" Type="http://schemas.openxmlformats.org/officeDocument/2006/relationships/control" Target="../activeX/activeX68.xml"/><Relationship Id="rId22" Type="http://schemas.openxmlformats.org/officeDocument/2006/relationships/control" Target="../activeX/activeX72.xml"/><Relationship Id="rId27" Type="http://schemas.openxmlformats.org/officeDocument/2006/relationships/control" Target="../activeX/activeX75.xml"/><Relationship Id="rId30" Type="http://schemas.openxmlformats.org/officeDocument/2006/relationships/image" Target="../media/image39.emf"/><Relationship Id="rId35" Type="http://schemas.openxmlformats.org/officeDocument/2006/relationships/control" Target="../activeX/activeX79.xml"/><Relationship Id="rId8" Type="http://schemas.openxmlformats.org/officeDocument/2006/relationships/control" Target="../activeX/activeX6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6.xml"/><Relationship Id="rId18" Type="http://schemas.openxmlformats.org/officeDocument/2006/relationships/control" Target="../activeX/activeX89.xml"/><Relationship Id="rId26" Type="http://schemas.openxmlformats.org/officeDocument/2006/relationships/control" Target="../activeX/activeX93.xml"/><Relationship Id="rId3" Type="http://schemas.openxmlformats.org/officeDocument/2006/relationships/control" Target="../activeX/activeX80.xml"/><Relationship Id="rId21" Type="http://schemas.openxmlformats.org/officeDocument/2006/relationships/image" Target="../media/image29.emf"/><Relationship Id="rId7" Type="http://schemas.openxmlformats.org/officeDocument/2006/relationships/control" Target="../activeX/activeX82.xml"/><Relationship Id="rId12" Type="http://schemas.openxmlformats.org/officeDocument/2006/relationships/image" Target="../media/image41.emf"/><Relationship Id="rId17" Type="http://schemas.openxmlformats.org/officeDocument/2006/relationships/image" Target="../media/image20.emf"/><Relationship Id="rId25" Type="http://schemas.openxmlformats.org/officeDocument/2006/relationships/image" Target="../media/image2.emf"/><Relationship Id="rId33" Type="http://schemas.openxmlformats.org/officeDocument/2006/relationships/image" Target="../media/image40.emf"/><Relationship Id="rId2" Type="http://schemas.openxmlformats.org/officeDocument/2006/relationships/vmlDrawing" Target="../drawings/vmlDrawing5.vml"/><Relationship Id="rId16" Type="http://schemas.openxmlformats.org/officeDocument/2006/relationships/control" Target="../activeX/activeX88.xml"/><Relationship Id="rId20" Type="http://schemas.openxmlformats.org/officeDocument/2006/relationships/control" Target="../activeX/activeX90.xml"/><Relationship Id="rId29" Type="http://schemas.openxmlformats.org/officeDocument/2006/relationships/image" Target="../media/image14.emf"/><Relationship Id="rId1" Type="http://schemas.openxmlformats.org/officeDocument/2006/relationships/drawing" Target="../drawings/drawing6.xml"/><Relationship Id="rId6" Type="http://schemas.openxmlformats.org/officeDocument/2006/relationships/image" Target="../media/image5.emf"/><Relationship Id="rId11" Type="http://schemas.openxmlformats.org/officeDocument/2006/relationships/control" Target="../activeX/activeX85.xml"/><Relationship Id="rId24" Type="http://schemas.openxmlformats.org/officeDocument/2006/relationships/control" Target="../activeX/activeX92.xml"/><Relationship Id="rId32" Type="http://schemas.openxmlformats.org/officeDocument/2006/relationships/control" Target="../activeX/activeX96.xml"/><Relationship Id="rId5" Type="http://schemas.openxmlformats.org/officeDocument/2006/relationships/control" Target="../activeX/activeX81.xml"/><Relationship Id="rId15" Type="http://schemas.openxmlformats.org/officeDocument/2006/relationships/control" Target="../activeX/activeX87.xml"/><Relationship Id="rId23" Type="http://schemas.openxmlformats.org/officeDocument/2006/relationships/image" Target="../media/image8.emf"/><Relationship Id="rId28" Type="http://schemas.openxmlformats.org/officeDocument/2006/relationships/control" Target="../activeX/activeX94.xml"/><Relationship Id="rId10" Type="http://schemas.openxmlformats.org/officeDocument/2006/relationships/control" Target="../activeX/activeX84.xml"/><Relationship Id="rId19" Type="http://schemas.openxmlformats.org/officeDocument/2006/relationships/image" Target="../media/image36.emf"/><Relationship Id="rId31" Type="http://schemas.openxmlformats.org/officeDocument/2006/relationships/image" Target="../media/image42.emf"/><Relationship Id="rId4" Type="http://schemas.openxmlformats.org/officeDocument/2006/relationships/image" Target="../media/image28.emf"/><Relationship Id="rId9" Type="http://schemas.openxmlformats.org/officeDocument/2006/relationships/control" Target="../activeX/activeX83.xml"/><Relationship Id="rId14" Type="http://schemas.openxmlformats.org/officeDocument/2006/relationships/image" Target="../media/image37.emf"/><Relationship Id="rId22" Type="http://schemas.openxmlformats.org/officeDocument/2006/relationships/control" Target="../activeX/activeX91.xml"/><Relationship Id="rId27" Type="http://schemas.openxmlformats.org/officeDocument/2006/relationships/image" Target="../media/image11.emf"/><Relationship Id="rId30" Type="http://schemas.openxmlformats.org/officeDocument/2006/relationships/control" Target="../activeX/activeX95.xml"/><Relationship Id="rId8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9"/>
  <sheetViews>
    <sheetView zoomScaleNormal="100" workbookViewId="0">
      <selection activeCell="J6" sqref="J6"/>
    </sheetView>
  </sheetViews>
  <sheetFormatPr defaultRowHeight="14.5" x14ac:dyDescent="0.35"/>
  <cols>
    <col min="2" max="2" width="18.54296875" customWidth="1"/>
    <col min="3" max="3" width="9" customWidth="1"/>
    <col min="4" max="5" width="7" customWidth="1"/>
    <col min="10" max="10" width="12" customWidth="1"/>
  </cols>
  <sheetData>
    <row r="2" spans="2:10" s="2" customFormat="1" ht="29" x14ac:dyDescent="0.35">
      <c r="B2" s="5" t="s">
        <v>43</v>
      </c>
      <c r="C2" s="5" t="s">
        <v>47</v>
      </c>
      <c r="D2" s="5" t="s">
        <v>87</v>
      </c>
      <c r="E2" s="5" t="s">
        <v>88</v>
      </c>
      <c r="F2" s="45" t="s">
        <v>89</v>
      </c>
      <c r="G2" s="45"/>
      <c r="H2" s="45"/>
      <c r="J2" s="2" t="s">
        <v>94</v>
      </c>
    </row>
    <row r="3" spans="2:10" x14ac:dyDescent="0.35">
      <c r="B3" s="8"/>
      <c r="C3" s="8"/>
      <c r="D3" s="8"/>
      <c r="E3" s="8"/>
      <c r="F3" s="4" t="s">
        <v>59</v>
      </c>
      <c r="G3" s="4" t="s">
        <v>57</v>
      </c>
      <c r="H3" s="5" t="s">
        <v>58</v>
      </c>
      <c r="J3" s="4" t="s">
        <v>59</v>
      </c>
    </row>
    <row r="4" spans="2:10" x14ac:dyDescent="0.35">
      <c r="B4" s="8" t="s">
        <v>44</v>
      </c>
      <c r="C4" s="8">
        <f>Essay!I14</f>
        <v>286</v>
      </c>
      <c r="D4" s="8"/>
      <c r="E4" s="8"/>
      <c r="F4" s="8">
        <f>Essay!J23</f>
        <v>8847</v>
      </c>
      <c r="G4" s="20">
        <f>Essay!J24</f>
        <v>147.44999999999999</v>
      </c>
      <c r="H4" s="20">
        <f>Essay!J25</f>
        <v>19.925675675675674</v>
      </c>
      <c r="J4" s="41">
        <f>F4/C4</f>
        <v>30.933566433566433</v>
      </c>
    </row>
    <row r="5" spans="2:10" x14ac:dyDescent="0.35">
      <c r="B5" s="8" t="s">
        <v>107</v>
      </c>
      <c r="C5" s="8">
        <f>GroupW!I20</f>
        <v>286</v>
      </c>
      <c r="D5" s="8">
        <f>GroupW!I8</f>
        <v>58</v>
      </c>
      <c r="E5" s="8"/>
      <c r="F5" s="8">
        <f>GroupW!J24</f>
        <v>3012</v>
      </c>
      <c r="G5" s="20">
        <f>GroupW!J25</f>
        <v>50.2</v>
      </c>
      <c r="H5" s="20">
        <f>GroupW!J26</f>
        <v>6.7837837837837842</v>
      </c>
      <c r="J5" s="41">
        <f t="shared" ref="J5:J8" si="0">F5/C5</f>
        <v>10.531468531468532</v>
      </c>
    </row>
    <row r="6" spans="2:10" x14ac:dyDescent="0.35">
      <c r="B6" s="8" t="s">
        <v>84</v>
      </c>
      <c r="C6" s="8">
        <f>ObjectiveT!I19</f>
        <v>0</v>
      </c>
      <c r="D6" s="8"/>
      <c r="E6" s="8"/>
      <c r="F6" s="8">
        <f>ObjectiveT!J23</f>
        <v>1650</v>
      </c>
      <c r="G6" s="20">
        <f>ObjectiveT!J24</f>
        <v>27.5</v>
      </c>
      <c r="H6" s="20">
        <f>ObjectiveT!J25</f>
        <v>3.7162162162162162</v>
      </c>
      <c r="J6" s="41" t="e">
        <f t="shared" si="0"/>
        <v>#DIV/0!</v>
      </c>
    </row>
    <row r="7" spans="2:10" x14ac:dyDescent="0.35">
      <c r="B7" s="8" t="s">
        <v>46</v>
      </c>
      <c r="C7" s="8">
        <f>Exam!I13</f>
        <v>286</v>
      </c>
      <c r="D7" s="8"/>
      <c r="E7" s="8"/>
      <c r="F7" s="8">
        <f>Exam!J22</f>
        <v>17432</v>
      </c>
      <c r="G7" s="20">
        <f>Exam!J23</f>
        <v>290.53333333333336</v>
      </c>
      <c r="H7" s="20">
        <f>Exam!J24</f>
        <v>39.261261261261261</v>
      </c>
      <c r="J7" s="41">
        <f t="shared" si="0"/>
        <v>60.951048951048953</v>
      </c>
    </row>
    <row r="8" spans="2:10" x14ac:dyDescent="0.35">
      <c r="B8" s="8" t="s">
        <v>45</v>
      </c>
      <c r="C8" s="8">
        <f>OSCE!I14</f>
        <v>286</v>
      </c>
      <c r="D8" s="8"/>
      <c r="E8" s="8">
        <f>OSCE!I16</f>
        <v>4</v>
      </c>
      <c r="F8" s="8">
        <f>OSCE!J23</f>
        <v>123822</v>
      </c>
      <c r="G8" s="20">
        <f>OSCE!J24</f>
        <v>2063.6999999999998</v>
      </c>
      <c r="H8" s="20">
        <f>OSCE!J25</f>
        <v>278.87837837837833</v>
      </c>
      <c r="J8" s="41">
        <f t="shared" si="0"/>
        <v>432.94405594405595</v>
      </c>
    </row>
    <row r="9" spans="2:10" x14ac:dyDescent="0.35">
      <c r="G9" s="42"/>
      <c r="H9" s="42"/>
    </row>
  </sheetData>
  <mergeCells count="1">
    <mergeCell ref="F2:H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25"/>
  <sheetViews>
    <sheetView zoomScale="75" zoomScaleNormal="75" workbookViewId="0">
      <selection activeCell="E34" sqref="E34"/>
    </sheetView>
  </sheetViews>
  <sheetFormatPr defaultRowHeight="14.5" x14ac:dyDescent="0.35"/>
  <cols>
    <col min="1" max="1" width="9.54296875" style="2" customWidth="1"/>
    <col min="2" max="2" width="6.81640625" style="2" customWidth="1"/>
    <col min="3" max="3" width="47" customWidth="1"/>
    <col min="4" max="4" width="26.26953125" customWidth="1"/>
    <col min="5" max="5" width="27.26953125" style="2" customWidth="1"/>
    <col min="6" max="6" width="9.1796875" style="2"/>
    <col min="7" max="7" width="8.453125" style="3" customWidth="1"/>
    <col min="8" max="8" width="24.54296875" customWidth="1"/>
    <col min="9" max="9" width="9.1796875" style="2"/>
    <col min="12" max="12" width="8.26953125" customWidth="1"/>
    <col min="13" max="21" width="6.54296875" customWidth="1"/>
    <col min="22" max="31" width="6.453125" customWidth="1"/>
  </cols>
  <sheetData>
    <row r="1" spans="1:31" ht="22.5" customHeight="1" x14ac:dyDescent="0.35">
      <c r="A1" s="9" t="s">
        <v>38</v>
      </c>
      <c r="L1" t="s">
        <v>41</v>
      </c>
    </row>
    <row r="2" spans="1:31" ht="22.5" customHeight="1" x14ac:dyDescent="0.35">
      <c r="A2" s="9" t="s">
        <v>69</v>
      </c>
      <c r="L2" t="s">
        <v>42</v>
      </c>
    </row>
    <row r="3" spans="1:31" ht="33" customHeight="1" x14ac:dyDescent="0.35">
      <c r="A3" s="4" t="s">
        <v>50</v>
      </c>
      <c r="B3" s="4" t="s">
        <v>51</v>
      </c>
      <c r="C3" s="10" t="s">
        <v>0</v>
      </c>
      <c r="D3" s="10" t="s">
        <v>40</v>
      </c>
      <c r="E3" s="12" t="s">
        <v>17</v>
      </c>
      <c r="F3" s="4" t="s">
        <v>17</v>
      </c>
      <c r="G3" s="5" t="s">
        <v>18</v>
      </c>
      <c r="H3" s="4" t="s">
        <v>21</v>
      </c>
      <c r="I3" s="5" t="s">
        <v>21</v>
      </c>
      <c r="J3" s="5" t="s">
        <v>22</v>
      </c>
      <c r="L3" s="5">
        <v>10</v>
      </c>
      <c r="M3" s="4">
        <v>20</v>
      </c>
      <c r="N3" s="4">
        <v>30</v>
      </c>
      <c r="O3" s="4">
        <v>40</v>
      </c>
      <c r="P3" s="4">
        <v>50</v>
      </c>
      <c r="Q3" s="4">
        <v>60</v>
      </c>
      <c r="R3" s="4">
        <v>70</v>
      </c>
      <c r="S3" s="4">
        <v>80</v>
      </c>
      <c r="T3" s="4">
        <v>90</v>
      </c>
      <c r="U3" s="4">
        <v>100</v>
      </c>
      <c r="V3" s="4">
        <v>150</v>
      </c>
      <c r="W3" s="4">
        <v>200</v>
      </c>
      <c r="X3" s="4">
        <v>250</v>
      </c>
      <c r="Y3" s="4">
        <v>300</v>
      </c>
      <c r="Z3" s="4">
        <v>350</v>
      </c>
      <c r="AA3" s="4">
        <v>400</v>
      </c>
      <c r="AB3" s="4">
        <v>450</v>
      </c>
      <c r="AC3" s="4">
        <v>500</v>
      </c>
      <c r="AD3" s="4">
        <v>550</v>
      </c>
      <c r="AE3" s="4">
        <v>600</v>
      </c>
    </row>
    <row r="4" spans="1:31" ht="18.649999999999999" customHeight="1" x14ac:dyDescent="0.35">
      <c r="A4" s="15">
        <v>1</v>
      </c>
      <c r="B4" s="15"/>
      <c r="C4" s="16" t="s">
        <v>54</v>
      </c>
      <c r="D4" s="16"/>
      <c r="E4" s="12"/>
      <c r="F4" s="6"/>
      <c r="G4" s="5"/>
      <c r="H4" s="2"/>
      <c r="I4" s="5"/>
      <c r="J4" s="5"/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0.25" customHeight="1" x14ac:dyDescent="0.35">
      <c r="A5" s="4"/>
      <c r="B5" s="4">
        <v>1</v>
      </c>
      <c r="C5" s="10" t="s">
        <v>96</v>
      </c>
      <c r="D5" s="17" t="s">
        <v>1</v>
      </c>
      <c r="E5" s="12"/>
      <c r="F5" s="6">
        <v>10</v>
      </c>
      <c r="G5" s="5" t="s">
        <v>19</v>
      </c>
      <c r="I5" s="4">
        <v>1</v>
      </c>
      <c r="J5" s="8">
        <f>F5*I5</f>
        <v>10</v>
      </c>
      <c r="L5" s="4">
        <f>$F5</f>
        <v>10</v>
      </c>
      <c r="M5" s="4">
        <f t="shared" ref="M5:AE20" si="0">$F5</f>
        <v>10</v>
      </c>
      <c r="N5" s="4">
        <f t="shared" si="0"/>
        <v>10</v>
      </c>
      <c r="O5" s="4">
        <f t="shared" si="0"/>
        <v>10</v>
      </c>
      <c r="P5" s="4">
        <f t="shared" si="0"/>
        <v>10</v>
      </c>
      <c r="Q5" s="4">
        <f t="shared" si="0"/>
        <v>10</v>
      </c>
      <c r="R5" s="4">
        <f t="shared" si="0"/>
        <v>10</v>
      </c>
      <c r="S5" s="4">
        <f t="shared" si="0"/>
        <v>10</v>
      </c>
      <c r="T5" s="4">
        <f t="shared" si="0"/>
        <v>10</v>
      </c>
      <c r="U5" s="4">
        <f t="shared" si="0"/>
        <v>10</v>
      </c>
      <c r="V5" s="4">
        <f t="shared" si="0"/>
        <v>10</v>
      </c>
      <c r="W5" s="4">
        <f t="shared" si="0"/>
        <v>10</v>
      </c>
      <c r="X5" s="4">
        <f t="shared" si="0"/>
        <v>10</v>
      </c>
      <c r="Y5" s="4">
        <f t="shared" si="0"/>
        <v>10</v>
      </c>
      <c r="Z5" s="4">
        <f t="shared" si="0"/>
        <v>10</v>
      </c>
      <c r="AA5" s="4">
        <f t="shared" si="0"/>
        <v>10</v>
      </c>
      <c r="AB5" s="4">
        <f t="shared" si="0"/>
        <v>10</v>
      </c>
      <c r="AC5" s="4">
        <f t="shared" si="0"/>
        <v>10</v>
      </c>
      <c r="AD5" s="4">
        <f t="shared" si="0"/>
        <v>10</v>
      </c>
      <c r="AE5" s="4">
        <f t="shared" si="0"/>
        <v>10</v>
      </c>
    </row>
    <row r="6" spans="1:31" ht="20.25" customHeight="1" x14ac:dyDescent="0.35">
      <c r="A6" s="4"/>
      <c r="B6" s="4">
        <v>2</v>
      </c>
      <c r="C6" s="10" t="s">
        <v>95</v>
      </c>
      <c r="D6" s="17" t="s">
        <v>2</v>
      </c>
      <c r="E6" s="14"/>
      <c r="F6" s="6">
        <v>60</v>
      </c>
      <c r="G6" s="5" t="s">
        <v>19</v>
      </c>
      <c r="I6" s="4">
        <v>1</v>
      </c>
      <c r="J6" s="8">
        <f t="shared" ref="J6:J22" si="1">F6*I6</f>
        <v>60</v>
      </c>
      <c r="L6" s="4">
        <f t="shared" ref="L6:AA20" si="2">$F6</f>
        <v>60</v>
      </c>
      <c r="M6" s="4">
        <f t="shared" si="2"/>
        <v>60</v>
      </c>
      <c r="N6" s="4">
        <f t="shared" si="2"/>
        <v>60</v>
      </c>
      <c r="O6" s="4">
        <f t="shared" si="2"/>
        <v>60</v>
      </c>
      <c r="P6" s="4">
        <f t="shared" si="2"/>
        <v>60</v>
      </c>
      <c r="Q6" s="4">
        <f t="shared" si="2"/>
        <v>60</v>
      </c>
      <c r="R6" s="4">
        <f t="shared" si="2"/>
        <v>60</v>
      </c>
      <c r="S6" s="4">
        <f t="shared" si="2"/>
        <v>60</v>
      </c>
      <c r="T6" s="4">
        <f t="shared" si="2"/>
        <v>60</v>
      </c>
      <c r="U6" s="4">
        <f t="shared" si="2"/>
        <v>60</v>
      </c>
      <c r="V6" s="4">
        <f t="shared" si="2"/>
        <v>60</v>
      </c>
      <c r="W6" s="4">
        <f t="shared" si="2"/>
        <v>60</v>
      </c>
      <c r="X6" s="4">
        <f t="shared" si="2"/>
        <v>60</v>
      </c>
      <c r="Y6" s="4">
        <f t="shared" si="2"/>
        <v>60</v>
      </c>
      <c r="Z6" s="4">
        <f t="shared" si="2"/>
        <v>60</v>
      </c>
      <c r="AA6" s="4">
        <f t="shared" si="2"/>
        <v>60</v>
      </c>
      <c r="AB6" s="4">
        <f t="shared" si="0"/>
        <v>60</v>
      </c>
      <c r="AC6" s="4">
        <f t="shared" si="0"/>
        <v>60</v>
      </c>
      <c r="AD6" s="4">
        <f t="shared" si="0"/>
        <v>60</v>
      </c>
      <c r="AE6" s="4">
        <f t="shared" si="0"/>
        <v>60</v>
      </c>
    </row>
    <row r="7" spans="1:31" ht="20.25" customHeight="1" x14ac:dyDescent="0.35">
      <c r="A7" s="4"/>
      <c r="B7" s="4">
        <v>3</v>
      </c>
      <c r="C7" s="10" t="s">
        <v>5</v>
      </c>
      <c r="D7" s="17" t="s">
        <v>3</v>
      </c>
      <c r="E7" s="14"/>
      <c r="F7" s="6">
        <v>0</v>
      </c>
      <c r="G7" s="5" t="s">
        <v>19</v>
      </c>
      <c r="I7" s="4">
        <v>1</v>
      </c>
      <c r="J7" s="8">
        <f t="shared" si="1"/>
        <v>0</v>
      </c>
      <c r="L7" s="4">
        <f t="shared" si="2"/>
        <v>0</v>
      </c>
      <c r="M7" s="4">
        <f t="shared" si="2"/>
        <v>0</v>
      </c>
      <c r="N7" s="4">
        <f t="shared" si="2"/>
        <v>0</v>
      </c>
      <c r="O7" s="4">
        <f t="shared" si="2"/>
        <v>0</v>
      </c>
      <c r="P7" s="4">
        <f t="shared" si="2"/>
        <v>0</v>
      </c>
      <c r="Q7" s="4">
        <f t="shared" si="2"/>
        <v>0</v>
      </c>
      <c r="R7" s="4">
        <f t="shared" si="2"/>
        <v>0</v>
      </c>
      <c r="S7" s="4">
        <f t="shared" si="2"/>
        <v>0</v>
      </c>
      <c r="T7" s="4">
        <f t="shared" si="2"/>
        <v>0</v>
      </c>
      <c r="U7" s="4">
        <f t="shared" si="2"/>
        <v>0</v>
      </c>
      <c r="V7" s="4">
        <f t="shared" si="0"/>
        <v>0</v>
      </c>
      <c r="W7" s="4">
        <f t="shared" si="0"/>
        <v>0</v>
      </c>
      <c r="X7" s="4">
        <f t="shared" si="0"/>
        <v>0</v>
      </c>
      <c r="Y7" s="4">
        <f t="shared" si="0"/>
        <v>0</v>
      </c>
      <c r="Z7" s="4">
        <f t="shared" si="0"/>
        <v>0</v>
      </c>
      <c r="AA7" s="4">
        <f t="shared" si="0"/>
        <v>0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4">
        <f t="shared" si="0"/>
        <v>0</v>
      </c>
    </row>
    <row r="8" spans="1:31" ht="20.25" customHeight="1" x14ac:dyDescent="0.35">
      <c r="A8" s="4"/>
      <c r="B8" s="4">
        <v>4</v>
      </c>
      <c r="C8" s="10" t="s">
        <v>8</v>
      </c>
      <c r="D8" s="17" t="s">
        <v>4</v>
      </c>
      <c r="E8" s="14"/>
      <c r="F8" s="4">
        <v>20</v>
      </c>
      <c r="G8" s="5" t="s">
        <v>19</v>
      </c>
      <c r="I8" s="4">
        <v>1</v>
      </c>
      <c r="J8" s="8">
        <f>F8*I8</f>
        <v>20</v>
      </c>
      <c r="L8" s="4">
        <f t="shared" ref="L8:AE8" si="3">$F8</f>
        <v>20</v>
      </c>
      <c r="M8" s="4">
        <f t="shared" si="3"/>
        <v>20</v>
      </c>
      <c r="N8" s="4">
        <f t="shared" si="3"/>
        <v>20</v>
      </c>
      <c r="O8" s="4">
        <f t="shared" si="3"/>
        <v>20</v>
      </c>
      <c r="P8" s="4">
        <f t="shared" si="3"/>
        <v>20</v>
      </c>
      <c r="Q8" s="4">
        <f t="shared" si="3"/>
        <v>20</v>
      </c>
      <c r="R8" s="4">
        <f t="shared" si="3"/>
        <v>20</v>
      </c>
      <c r="S8" s="4">
        <f t="shared" si="3"/>
        <v>20</v>
      </c>
      <c r="T8" s="4">
        <f t="shared" si="3"/>
        <v>20</v>
      </c>
      <c r="U8" s="4">
        <f t="shared" si="3"/>
        <v>20</v>
      </c>
      <c r="V8" s="4">
        <f t="shared" si="3"/>
        <v>20</v>
      </c>
      <c r="W8" s="4">
        <f t="shared" si="3"/>
        <v>20</v>
      </c>
      <c r="X8" s="4">
        <f t="shared" si="3"/>
        <v>20</v>
      </c>
      <c r="Y8" s="4">
        <f t="shared" si="3"/>
        <v>20</v>
      </c>
      <c r="Z8" s="4">
        <f t="shared" si="3"/>
        <v>20</v>
      </c>
      <c r="AA8" s="4">
        <f t="shared" si="3"/>
        <v>20</v>
      </c>
      <c r="AB8" s="4">
        <f t="shared" si="3"/>
        <v>20</v>
      </c>
      <c r="AC8" s="4">
        <f t="shared" si="3"/>
        <v>20</v>
      </c>
      <c r="AD8" s="4">
        <f t="shared" si="3"/>
        <v>20</v>
      </c>
      <c r="AE8" s="4">
        <f t="shared" si="3"/>
        <v>20</v>
      </c>
    </row>
    <row r="9" spans="1:31" ht="20.25" customHeight="1" x14ac:dyDescent="0.35">
      <c r="A9" s="15">
        <v>2</v>
      </c>
      <c r="B9" s="15"/>
      <c r="C9" s="16" t="s">
        <v>48</v>
      </c>
      <c r="D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25" customHeight="1" x14ac:dyDescent="0.35">
      <c r="A10" s="4"/>
      <c r="B10" s="4">
        <v>5</v>
      </c>
      <c r="C10" s="10" t="s">
        <v>56</v>
      </c>
      <c r="D10" s="17" t="s">
        <v>6</v>
      </c>
      <c r="E10" s="14"/>
      <c r="F10" s="4">
        <v>60</v>
      </c>
      <c r="G10" s="5" t="s">
        <v>19</v>
      </c>
      <c r="H10" t="s">
        <v>66</v>
      </c>
      <c r="I10" s="4">
        <v>1</v>
      </c>
      <c r="J10" s="8">
        <f t="shared" si="1"/>
        <v>60</v>
      </c>
      <c r="L10" s="4">
        <f t="shared" si="2"/>
        <v>60</v>
      </c>
      <c r="M10" s="4">
        <f t="shared" si="2"/>
        <v>60</v>
      </c>
      <c r="N10" s="4">
        <f t="shared" si="2"/>
        <v>60</v>
      </c>
      <c r="O10" s="4">
        <f t="shared" si="2"/>
        <v>60</v>
      </c>
      <c r="P10" s="4">
        <f t="shared" si="2"/>
        <v>60</v>
      </c>
      <c r="Q10" s="4">
        <f t="shared" si="2"/>
        <v>60</v>
      </c>
      <c r="R10" s="4">
        <f t="shared" si="2"/>
        <v>60</v>
      </c>
      <c r="S10" s="4">
        <f t="shared" si="2"/>
        <v>60</v>
      </c>
      <c r="T10" s="4">
        <f t="shared" si="2"/>
        <v>60</v>
      </c>
      <c r="U10" s="4">
        <f t="shared" si="2"/>
        <v>60</v>
      </c>
      <c r="V10" s="4">
        <f t="shared" si="0"/>
        <v>60</v>
      </c>
      <c r="W10" s="4">
        <f t="shared" si="0"/>
        <v>60</v>
      </c>
      <c r="X10" s="4">
        <f t="shared" si="0"/>
        <v>60</v>
      </c>
      <c r="Y10" s="4">
        <f t="shared" si="0"/>
        <v>60</v>
      </c>
      <c r="Z10" s="4">
        <f t="shared" si="0"/>
        <v>60</v>
      </c>
      <c r="AA10" s="4">
        <f t="shared" si="0"/>
        <v>60</v>
      </c>
      <c r="AB10" s="4">
        <f t="shared" si="0"/>
        <v>60</v>
      </c>
      <c r="AC10" s="4">
        <f t="shared" si="0"/>
        <v>60</v>
      </c>
      <c r="AD10" s="4">
        <f t="shared" si="0"/>
        <v>60</v>
      </c>
      <c r="AE10" s="4">
        <f t="shared" si="0"/>
        <v>60</v>
      </c>
    </row>
    <row r="11" spans="1:31" ht="20.25" customHeight="1" x14ac:dyDescent="0.35">
      <c r="A11" s="4"/>
      <c r="B11" s="4">
        <v>6</v>
      </c>
      <c r="C11" s="10" t="s">
        <v>61</v>
      </c>
      <c r="D11" s="17" t="s">
        <v>7</v>
      </c>
      <c r="E11" s="14"/>
      <c r="F11" s="6">
        <v>10</v>
      </c>
      <c r="G11" s="5" t="s">
        <v>20</v>
      </c>
      <c r="I11" s="4">
        <v>25</v>
      </c>
      <c r="J11" s="8">
        <f t="shared" si="1"/>
        <v>250</v>
      </c>
      <c r="K11" s="43" t="s">
        <v>90</v>
      </c>
      <c r="L11" s="4">
        <f>$F11*L3/10</f>
        <v>10</v>
      </c>
      <c r="M11" s="4">
        <f t="shared" ref="M11:AE11" si="4">$F11*M3</f>
        <v>200</v>
      </c>
      <c r="N11" s="4">
        <f t="shared" si="4"/>
        <v>300</v>
      </c>
      <c r="O11" s="4">
        <f t="shared" si="4"/>
        <v>400</v>
      </c>
      <c r="P11" s="4">
        <f t="shared" si="4"/>
        <v>500</v>
      </c>
      <c r="Q11" s="4">
        <f t="shared" si="4"/>
        <v>600</v>
      </c>
      <c r="R11" s="4">
        <f t="shared" si="4"/>
        <v>700</v>
      </c>
      <c r="S11" s="4">
        <f t="shared" si="4"/>
        <v>800</v>
      </c>
      <c r="T11" s="4">
        <f t="shared" si="4"/>
        <v>900</v>
      </c>
      <c r="U11" s="4">
        <f t="shared" si="4"/>
        <v>1000</v>
      </c>
      <c r="V11" s="4">
        <f t="shared" si="4"/>
        <v>1500</v>
      </c>
      <c r="W11" s="4">
        <f t="shared" si="4"/>
        <v>2000</v>
      </c>
      <c r="X11" s="4">
        <f t="shared" si="4"/>
        <v>2500</v>
      </c>
      <c r="Y11" s="4">
        <f t="shared" si="4"/>
        <v>3000</v>
      </c>
      <c r="Z11" s="4">
        <f t="shared" si="4"/>
        <v>3500</v>
      </c>
      <c r="AA11" s="4">
        <f t="shared" si="4"/>
        <v>4000</v>
      </c>
      <c r="AB11" s="4">
        <f t="shared" si="4"/>
        <v>4500</v>
      </c>
      <c r="AC11" s="4">
        <f t="shared" si="4"/>
        <v>5000</v>
      </c>
      <c r="AD11" s="4">
        <f t="shared" si="4"/>
        <v>5500</v>
      </c>
      <c r="AE11" s="4">
        <f t="shared" si="4"/>
        <v>6000</v>
      </c>
    </row>
    <row r="12" spans="1:31" ht="19.5" customHeight="1" x14ac:dyDescent="0.35">
      <c r="A12" s="15">
        <v>3</v>
      </c>
      <c r="B12" s="15"/>
      <c r="C12" s="16" t="s">
        <v>49</v>
      </c>
      <c r="D12" s="19"/>
    </row>
    <row r="13" spans="1:31" ht="19.5" customHeight="1" x14ac:dyDescent="0.35">
      <c r="A13" s="4"/>
      <c r="B13" s="4">
        <v>7</v>
      </c>
      <c r="C13" s="10" t="s">
        <v>103</v>
      </c>
      <c r="D13" s="34" t="s">
        <v>6</v>
      </c>
      <c r="F13" s="6">
        <v>60</v>
      </c>
      <c r="G13" s="5" t="s">
        <v>19</v>
      </c>
      <c r="H13" t="s">
        <v>65</v>
      </c>
      <c r="I13" s="4">
        <v>1</v>
      </c>
      <c r="J13" s="8">
        <f t="shared" ref="J13" si="5">F13*I13</f>
        <v>60</v>
      </c>
      <c r="L13" s="4">
        <f t="shared" si="2"/>
        <v>60</v>
      </c>
      <c r="M13" s="4">
        <f t="shared" si="2"/>
        <v>60</v>
      </c>
      <c r="N13" s="4">
        <f t="shared" si="2"/>
        <v>60</v>
      </c>
      <c r="O13" s="4">
        <f t="shared" si="2"/>
        <v>60</v>
      </c>
      <c r="P13" s="4">
        <f t="shared" si="2"/>
        <v>60</v>
      </c>
      <c r="Q13" s="4">
        <f t="shared" si="2"/>
        <v>60</v>
      </c>
      <c r="R13" s="4">
        <f t="shared" si="2"/>
        <v>60</v>
      </c>
      <c r="S13" s="4">
        <f t="shared" si="2"/>
        <v>60</v>
      </c>
      <c r="T13" s="4">
        <f t="shared" si="2"/>
        <v>60</v>
      </c>
      <c r="U13" s="4">
        <f t="shared" si="2"/>
        <v>60</v>
      </c>
      <c r="V13" s="4">
        <f t="shared" si="2"/>
        <v>60</v>
      </c>
      <c r="W13" s="4">
        <f t="shared" si="2"/>
        <v>60</v>
      </c>
      <c r="X13" s="4">
        <f t="shared" si="2"/>
        <v>60</v>
      </c>
      <c r="Y13" s="4">
        <f t="shared" si="2"/>
        <v>60</v>
      </c>
      <c r="Z13" s="4">
        <f t="shared" si="2"/>
        <v>60</v>
      </c>
      <c r="AA13" s="4">
        <f t="shared" si="2"/>
        <v>60</v>
      </c>
      <c r="AB13" s="4">
        <f t="shared" ref="AB13:AE13" si="6">$F13</f>
        <v>60</v>
      </c>
      <c r="AC13" s="4">
        <f t="shared" si="6"/>
        <v>60</v>
      </c>
      <c r="AD13" s="4">
        <f t="shared" si="6"/>
        <v>60</v>
      </c>
      <c r="AE13" s="4">
        <f t="shared" si="6"/>
        <v>60</v>
      </c>
    </row>
    <row r="14" spans="1:31" ht="20.25" customHeight="1" x14ac:dyDescent="0.35">
      <c r="A14" s="4"/>
      <c r="B14" s="4">
        <v>8</v>
      </c>
      <c r="C14" s="10" t="s">
        <v>9</v>
      </c>
      <c r="D14" s="17" t="s">
        <v>52</v>
      </c>
      <c r="E14" s="14"/>
      <c r="F14" s="6">
        <v>20</v>
      </c>
      <c r="G14" s="5" t="s">
        <v>20</v>
      </c>
      <c r="I14" s="4">
        <v>286</v>
      </c>
      <c r="J14" s="8">
        <f t="shared" si="1"/>
        <v>5720</v>
      </c>
      <c r="L14" s="4">
        <f>$F14*L$3</f>
        <v>200</v>
      </c>
      <c r="M14" s="4">
        <f t="shared" ref="M14:AB15" si="7">$F14*M$3</f>
        <v>400</v>
      </c>
      <c r="N14" s="4">
        <f t="shared" si="7"/>
        <v>600</v>
      </c>
      <c r="O14" s="4">
        <f t="shared" si="7"/>
        <v>800</v>
      </c>
      <c r="P14" s="4">
        <f t="shared" si="7"/>
        <v>1000</v>
      </c>
      <c r="Q14" s="4">
        <f t="shared" si="7"/>
        <v>1200</v>
      </c>
      <c r="R14" s="4">
        <f t="shared" si="7"/>
        <v>1400</v>
      </c>
      <c r="S14" s="4">
        <f t="shared" si="7"/>
        <v>1600</v>
      </c>
      <c r="T14" s="4">
        <f t="shared" si="7"/>
        <v>1800</v>
      </c>
      <c r="U14" s="4">
        <f t="shared" si="7"/>
        <v>2000</v>
      </c>
      <c r="V14" s="4">
        <f t="shared" si="7"/>
        <v>3000</v>
      </c>
      <c r="W14" s="4">
        <f t="shared" si="7"/>
        <v>4000</v>
      </c>
      <c r="X14" s="4">
        <f t="shared" si="7"/>
        <v>5000</v>
      </c>
      <c r="Y14" s="4">
        <f t="shared" si="7"/>
        <v>6000</v>
      </c>
      <c r="Z14" s="4">
        <f t="shared" si="7"/>
        <v>7000</v>
      </c>
      <c r="AA14" s="4">
        <f t="shared" si="7"/>
        <v>8000</v>
      </c>
      <c r="AB14" s="4">
        <f t="shared" si="7"/>
        <v>9000</v>
      </c>
      <c r="AC14" s="4">
        <f t="shared" ref="V14:AE15" si="8">$F14*AC$3</f>
        <v>10000</v>
      </c>
      <c r="AD14" s="4">
        <f t="shared" si="8"/>
        <v>11000</v>
      </c>
      <c r="AE14" s="4">
        <f t="shared" si="8"/>
        <v>12000</v>
      </c>
    </row>
    <row r="15" spans="1:31" ht="20.25" customHeight="1" x14ac:dyDescent="0.35">
      <c r="A15" s="4"/>
      <c r="B15" s="4">
        <v>9</v>
      </c>
      <c r="C15" s="10" t="s">
        <v>10</v>
      </c>
      <c r="D15" s="17" t="s">
        <v>53</v>
      </c>
      <c r="E15" s="14"/>
      <c r="F15" s="6">
        <v>5</v>
      </c>
      <c r="G15" s="5" t="s">
        <v>20</v>
      </c>
      <c r="H15" t="s">
        <v>67</v>
      </c>
      <c r="I15" s="4">
        <f>$I$14</f>
        <v>286</v>
      </c>
      <c r="J15" s="8">
        <f t="shared" si="1"/>
        <v>1430</v>
      </c>
      <c r="L15" s="4">
        <f>$F15*L$3</f>
        <v>50</v>
      </c>
      <c r="M15" s="4">
        <f t="shared" si="7"/>
        <v>100</v>
      </c>
      <c r="N15" s="4">
        <f t="shared" si="7"/>
        <v>150</v>
      </c>
      <c r="O15" s="4">
        <f t="shared" si="7"/>
        <v>200</v>
      </c>
      <c r="P15" s="4">
        <f t="shared" si="7"/>
        <v>250</v>
      </c>
      <c r="Q15" s="4">
        <f t="shared" si="7"/>
        <v>300</v>
      </c>
      <c r="R15" s="4">
        <f t="shared" si="7"/>
        <v>350</v>
      </c>
      <c r="S15" s="4">
        <f t="shared" si="7"/>
        <v>400</v>
      </c>
      <c r="T15" s="4">
        <f t="shared" si="7"/>
        <v>450</v>
      </c>
      <c r="U15" s="4">
        <f t="shared" si="7"/>
        <v>500</v>
      </c>
      <c r="V15" s="4">
        <f t="shared" si="8"/>
        <v>750</v>
      </c>
      <c r="W15" s="4">
        <f t="shared" si="8"/>
        <v>1000</v>
      </c>
      <c r="X15" s="4">
        <f t="shared" si="8"/>
        <v>1250</v>
      </c>
      <c r="Y15" s="4">
        <f t="shared" si="8"/>
        <v>1500</v>
      </c>
      <c r="Z15" s="4">
        <f t="shared" si="8"/>
        <v>1750</v>
      </c>
      <c r="AA15" s="4">
        <f t="shared" si="8"/>
        <v>2000</v>
      </c>
      <c r="AB15" s="4">
        <f t="shared" si="8"/>
        <v>2250</v>
      </c>
      <c r="AC15" s="4">
        <f t="shared" si="8"/>
        <v>2500</v>
      </c>
      <c r="AD15" s="4">
        <f t="shared" si="8"/>
        <v>2750</v>
      </c>
      <c r="AE15" s="4">
        <f t="shared" si="8"/>
        <v>3000</v>
      </c>
    </row>
    <row r="16" spans="1:31" ht="20.25" customHeight="1" x14ac:dyDescent="0.35">
      <c r="A16" s="4"/>
      <c r="B16" s="4">
        <v>10</v>
      </c>
      <c r="C16" s="10" t="s">
        <v>55</v>
      </c>
      <c r="D16" s="17" t="s">
        <v>52</v>
      </c>
      <c r="E16" s="14"/>
      <c r="F16" s="6">
        <v>5</v>
      </c>
      <c r="G16" s="5" t="s">
        <v>20</v>
      </c>
      <c r="I16" s="4">
        <v>87</v>
      </c>
      <c r="J16" s="8">
        <f t="shared" si="1"/>
        <v>435</v>
      </c>
      <c r="K16" s="43" t="s">
        <v>92</v>
      </c>
      <c r="L16" s="4">
        <f>$F16*SQRT(L$3)</f>
        <v>15.811388300841898</v>
      </c>
      <c r="M16" s="4">
        <f t="shared" ref="M16:AE16" si="9">$F16*SQRT(M$3)</f>
        <v>22.360679774997898</v>
      </c>
      <c r="N16" s="4">
        <f t="shared" si="9"/>
        <v>27.386127875258307</v>
      </c>
      <c r="O16" s="4">
        <f t="shared" si="9"/>
        <v>31.622776601683796</v>
      </c>
      <c r="P16" s="4">
        <f t="shared" si="9"/>
        <v>35.355339059327378</v>
      </c>
      <c r="Q16" s="4">
        <f t="shared" si="9"/>
        <v>38.729833462074168</v>
      </c>
      <c r="R16" s="4">
        <f t="shared" si="9"/>
        <v>41.83300132670378</v>
      </c>
      <c r="S16" s="4">
        <f t="shared" si="9"/>
        <v>44.721359549995796</v>
      </c>
      <c r="T16" s="4">
        <f t="shared" si="9"/>
        <v>47.434164902525694</v>
      </c>
      <c r="U16" s="4">
        <f t="shared" si="9"/>
        <v>50</v>
      </c>
      <c r="V16" s="4">
        <f t="shared" si="9"/>
        <v>61.237243569579448</v>
      </c>
      <c r="W16" s="4">
        <f t="shared" si="9"/>
        <v>70.710678118654755</v>
      </c>
      <c r="X16" s="4">
        <f t="shared" si="9"/>
        <v>79.056941504209476</v>
      </c>
      <c r="Y16" s="4">
        <f t="shared" si="9"/>
        <v>86.602540378443877</v>
      </c>
      <c r="Z16" s="4">
        <f t="shared" si="9"/>
        <v>93.541434669348547</v>
      </c>
      <c r="AA16" s="4">
        <f t="shared" si="9"/>
        <v>100</v>
      </c>
      <c r="AB16" s="4">
        <f t="shared" si="9"/>
        <v>106.06601717798213</v>
      </c>
      <c r="AC16" s="4">
        <f t="shared" si="9"/>
        <v>111.80339887498948</v>
      </c>
      <c r="AD16" s="4">
        <f t="shared" si="9"/>
        <v>117.26039399558574</v>
      </c>
      <c r="AE16" s="4">
        <f t="shared" si="9"/>
        <v>122.4744871391589</v>
      </c>
    </row>
    <row r="17" spans="1:31" ht="20.25" customHeight="1" x14ac:dyDescent="0.35">
      <c r="A17" s="4"/>
      <c r="B17" s="4">
        <v>11</v>
      </c>
      <c r="C17" s="10" t="s">
        <v>11</v>
      </c>
      <c r="D17" s="17" t="s">
        <v>3</v>
      </c>
      <c r="E17" s="14"/>
      <c r="F17" s="6">
        <v>0</v>
      </c>
      <c r="G17" s="5" t="s">
        <v>19</v>
      </c>
      <c r="I17" s="4">
        <v>1</v>
      </c>
      <c r="J17" s="8">
        <f t="shared" si="1"/>
        <v>0</v>
      </c>
      <c r="L17" s="4">
        <f t="shared" si="2"/>
        <v>0</v>
      </c>
      <c r="M17" s="4">
        <f t="shared" si="2"/>
        <v>0</v>
      </c>
      <c r="N17" s="4">
        <f t="shared" si="2"/>
        <v>0</v>
      </c>
      <c r="O17" s="4">
        <f t="shared" si="2"/>
        <v>0</v>
      </c>
      <c r="P17" s="4">
        <f t="shared" si="2"/>
        <v>0</v>
      </c>
      <c r="Q17" s="4">
        <f t="shared" si="2"/>
        <v>0</v>
      </c>
      <c r="R17" s="4">
        <f t="shared" si="2"/>
        <v>0</v>
      </c>
      <c r="S17" s="4">
        <f t="shared" si="2"/>
        <v>0</v>
      </c>
      <c r="T17" s="4">
        <f t="shared" si="2"/>
        <v>0</v>
      </c>
      <c r="U17" s="4">
        <f t="shared" si="2"/>
        <v>0</v>
      </c>
      <c r="V17" s="4">
        <f t="shared" si="0"/>
        <v>0</v>
      </c>
      <c r="W17" s="4">
        <f t="shared" si="0"/>
        <v>0</v>
      </c>
      <c r="X17" s="4">
        <f t="shared" si="0"/>
        <v>0</v>
      </c>
      <c r="Y17" s="4">
        <f t="shared" si="0"/>
        <v>0</v>
      </c>
      <c r="Z17" s="4">
        <f t="shared" si="0"/>
        <v>0</v>
      </c>
      <c r="AA17" s="4">
        <f t="shared" si="0"/>
        <v>0</v>
      </c>
      <c r="AB17" s="4">
        <f t="shared" si="0"/>
        <v>0</v>
      </c>
      <c r="AC17" s="4">
        <f t="shared" si="0"/>
        <v>0</v>
      </c>
      <c r="AD17" s="4">
        <f t="shared" si="0"/>
        <v>0</v>
      </c>
      <c r="AE17" s="4">
        <f t="shared" si="0"/>
        <v>0</v>
      </c>
    </row>
    <row r="18" spans="1:31" ht="20.25" customHeight="1" x14ac:dyDescent="0.35">
      <c r="A18" s="4"/>
      <c r="B18" s="4">
        <v>12</v>
      </c>
      <c r="C18" s="10" t="s">
        <v>101</v>
      </c>
      <c r="D18" s="17" t="s">
        <v>102</v>
      </c>
      <c r="E18" s="14"/>
      <c r="F18" s="6">
        <v>60</v>
      </c>
      <c r="G18" s="5" t="s">
        <v>19</v>
      </c>
      <c r="I18" s="4">
        <v>1</v>
      </c>
      <c r="J18" s="8">
        <f>F18*I18</f>
        <v>60</v>
      </c>
      <c r="L18" s="4">
        <f t="shared" ref="L18:AE18" si="10">$F18</f>
        <v>60</v>
      </c>
      <c r="M18" s="4">
        <f t="shared" si="10"/>
        <v>60</v>
      </c>
      <c r="N18" s="4">
        <f t="shared" si="10"/>
        <v>60</v>
      </c>
      <c r="O18" s="4">
        <f t="shared" si="10"/>
        <v>60</v>
      </c>
      <c r="P18" s="4">
        <f t="shared" si="10"/>
        <v>60</v>
      </c>
      <c r="Q18" s="4">
        <f t="shared" si="10"/>
        <v>60</v>
      </c>
      <c r="R18" s="4">
        <f t="shared" si="10"/>
        <v>60</v>
      </c>
      <c r="S18" s="4">
        <f t="shared" si="10"/>
        <v>60</v>
      </c>
      <c r="T18" s="4">
        <f t="shared" si="10"/>
        <v>60</v>
      </c>
      <c r="U18" s="4">
        <f t="shared" si="10"/>
        <v>60</v>
      </c>
      <c r="V18" s="4">
        <f t="shared" si="10"/>
        <v>60</v>
      </c>
      <c r="W18" s="4">
        <f t="shared" si="10"/>
        <v>60</v>
      </c>
      <c r="X18" s="4">
        <f t="shared" si="10"/>
        <v>60</v>
      </c>
      <c r="Y18" s="4">
        <f t="shared" si="10"/>
        <v>60</v>
      </c>
      <c r="Z18" s="4">
        <f t="shared" si="10"/>
        <v>60</v>
      </c>
      <c r="AA18" s="4">
        <f t="shared" si="10"/>
        <v>60</v>
      </c>
      <c r="AB18" s="4">
        <f t="shared" si="10"/>
        <v>60</v>
      </c>
      <c r="AC18" s="4">
        <f t="shared" si="10"/>
        <v>60</v>
      </c>
      <c r="AD18" s="4">
        <f t="shared" si="10"/>
        <v>60</v>
      </c>
      <c r="AE18" s="4">
        <f t="shared" si="10"/>
        <v>60</v>
      </c>
    </row>
    <row r="19" spans="1:31" ht="20.25" customHeight="1" x14ac:dyDescent="0.35">
      <c r="A19" s="4"/>
      <c r="B19" s="4">
        <v>13</v>
      </c>
      <c r="C19" s="10" t="s">
        <v>97</v>
      </c>
      <c r="D19" s="17" t="s">
        <v>12</v>
      </c>
      <c r="E19" s="14"/>
      <c r="F19" s="6">
        <v>2</v>
      </c>
      <c r="G19" s="5" t="s">
        <v>20</v>
      </c>
      <c r="I19" s="4">
        <f>$I$14</f>
        <v>286</v>
      </c>
      <c r="J19" s="8">
        <f t="shared" si="1"/>
        <v>572</v>
      </c>
      <c r="L19" s="4">
        <f>$F19*L$3</f>
        <v>20</v>
      </c>
      <c r="M19" s="4">
        <f t="shared" ref="M19:AE19" si="11">$F19*M$3</f>
        <v>40</v>
      </c>
      <c r="N19" s="4">
        <f t="shared" si="11"/>
        <v>60</v>
      </c>
      <c r="O19" s="4">
        <f t="shared" si="11"/>
        <v>80</v>
      </c>
      <c r="P19" s="4">
        <f t="shared" si="11"/>
        <v>100</v>
      </c>
      <c r="Q19" s="4">
        <f t="shared" si="11"/>
        <v>120</v>
      </c>
      <c r="R19" s="4">
        <f t="shared" si="11"/>
        <v>140</v>
      </c>
      <c r="S19" s="4">
        <f t="shared" si="11"/>
        <v>160</v>
      </c>
      <c r="T19" s="4">
        <f t="shared" si="11"/>
        <v>180</v>
      </c>
      <c r="U19" s="4">
        <f t="shared" si="11"/>
        <v>200</v>
      </c>
      <c r="V19" s="4">
        <f t="shared" si="11"/>
        <v>300</v>
      </c>
      <c r="W19" s="4">
        <f t="shared" si="11"/>
        <v>400</v>
      </c>
      <c r="X19" s="4">
        <f t="shared" si="11"/>
        <v>500</v>
      </c>
      <c r="Y19" s="4">
        <f t="shared" si="11"/>
        <v>600</v>
      </c>
      <c r="Z19" s="4">
        <f t="shared" si="11"/>
        <v>700</v>
      </c>
      <c r="AA19" s="4">
        <f t="shared" si="11"/>
        <v>800</v>
      </c>
      <c r="AB19" s="4">
        <f t="shared" si="11"/>
        <v>900</v>
      </c>
      <c r="AC19" s="4">
        <f t="shared" si="11"/>
        <v>1000</v>
      </c>
      <c r="AD19" s="4">
        <f t="shared" si="11"/>
        <v>1100</v>
      </c>
      <c r="AE19" s="4">
        <f t="shared" si="11"/>
        <v>1200</v>
      </c>
    </row>
    <row r="20" spans="1:31" ht="20.25" customHeight="1" x14ac:dyDescent="0.35">
      <c r="A20" s="4"/>
      <c r="B20" s="4">
        <v>14</v>
      </c>
      <c r="C20" s="10" t="s">
        <v>13</v>
      </c>
      <c r="D20" s="17" t="s">
        <v>3</v>
      </c>
      <c r="E20" s="14"/>
      <c r="F20" s="6">
        <v>20</v>
      </c>
      <c r="G20" s="5" t="s">
        <v>19</v>
      </c>
      <c r="H20" t="s">
        <v>66</v>
      </c>
      <c r="I20" s="4">
        <v>1</v>
      </c>
      <c r="J20" s="8">
        <f t="shared" si="1"/>
        <v>20</v>
      </c>
      <c r="L20" s="4">
        <f t="shared" si="2"/>
        <v>20</v>
      </c>
      <c r="M20" s="4">
        <f t="shared" si="2"/>
        <v>20</v>
      </c>
      <c r="N20" s="4">
        <f t="shared" si="2"/>
        <v>20</v>
      </c>
      <c r="O20" s="4">
        <f t="shared" si="2"/>
        <v>20</v>
      </c>
      <c r="P20" s="4">
        <f t="shared" si="2"/>
        <v>20</v>
      </c>
      <c r="Q20" s="4">
        <f t="shared" si="2"/>
        <v>20</v>
      </c>
      <c r="R20" s="4">
        <f t="shared" si="2"/>
        <v>20</v>
      </c>
      <c r="S20" s="4">
        <f t="shared" si="2"/>
        <v>20</v>
      </c>
      <c r="T20" s="4">
        <f t="shared" si="2"/>
        <v>20</v>
      </c>
      <c r="U20" s="4">
        <f t="shared" si="2"/>
        <v>20</v>
      </c>
      <c r="V20" s="4">
        <f t="shared" si="0"/>
        <v>20</v>
      </c>
      <c r="W20" s="4">
        <f t="shared" si="0"/>
        <v>20</v>
      </c>
      <c r="X20" s="4">
        <f t="shared" si="0"/>
        <v>20</v>
      </c>
      <c r="Y20" s="4">
        <f t="shared" si="0"/>
        <v>20</v>
      </c>
      <c r="Z20" s="4">
        <f t="shared" si="0"/>
        <v>20</v>
      </c>
      <c r="AA20" s="4">
        <f t="shared" si="0"/>
        <v>20</v>
      </c>
      <c r="AB20" s="4">
        <f t="shared" si="0"/>
        <v>20</v>
      </c>
      <c r="AC20" s="4">
        <f t="shared" si="0"/>
        <v>20</v>
      </c>
      <c r="AD20" s="4">
        <f t="shared" si="0"/>
        <v>20</v>
      </c>
      <c r="AE20" s="4">
        <f t="shared" si="0"/>
        <v>20</v>
      </c>
    </row>
    <row r="21" spans="1:31" ht="20.25" customHeight="1" x14ac:dyDescent="0.35">
      <c r="A21" s="4"/>
      <c r="B21" s="4">
        <v>15</v>
      </c>
      <c r="C21" s="10" t="s">
        <v>14</v>
      </c>
      <c r="D21" s="17" t="s">
        <v>15</v>
      </c>
      <c r="E21" s="13"/>
      <c r="F21" s="6">
        <v>10</v>
      </c>
      <c r="G21" s="5" t="s">
        <v>20</v>
      </c>
      <c r="I21" s="4">
        <v>15</v>
      </c>
      <c r="J21" s="8">
        <f t="shared" si="1"/>
        <v>150</v>
      </c>
      <c r="K21" s="43" t="s">
        <v>90</v>
      </c>
      <c r="L21" s="4">
        <f>$F21*L$3/10</f>
        <v>10</v>
      </c>
      <c r="M21" s="4">
        <f t="shared" ref="M21:AE21" si="12">$F21*M$3/10</f>
        <v>20</v>
      </c>
      <c r="N21" s="4">
        <f t="shared" si="12"/>
        <v>30</v>
      </c>
      <c r="O21" s="4">
        <f t="shared" si="12"/>
        <v>40</v>
      </c>
      <c r="P21" s="4">
        <f t="shared" si="12"/>
        <v>50</v>
      </c>
      <c r="Q21" s="4">
        <f t="shared" si="12"/>
        <v>60</v>
      </c>
      <c r="R21" s="4">
        <f t="shared" si="12"/>
        <v>70</v>
      </c>
      <c r="S21" s="4">
        <f t="shared" si="12"/>
        <v>80</v>
      </c>
      <c r="T21" s="4">
        <f t="shared" si="12"/>
        <v>90</v>
      </c>
      <c r="U21" s="4">
        <f t="shared" si="12"/>
        <v>100</v>
      </c>
      <c r="V21" s="4">
        <f t="shared" si="12"/>
        <v>150</v>
      </c>
      <c r="W21" s="4">
        <f t="shared" si="12"/>
        <v>200</v>
      </c>
      <c r="X21" s="4">
        <f t="shared" si="12"/>
        <v>250</v>
      </c>
      <c r="Y21" s="4">
        <f t="shared" si="12"/>
        <v>300</v>
      </c>
      <c r="Z21" s="4">
        <f t="shared" si="12"/>
        <v>350</v>
      </c>
      <c r="AA21" s="4">
        <f t="shared" si="12"/>
        <v>400</v>
      </c>
      <c r="AB21" s="4">
        <f t="shared" si="12"/>
        <v>450</v>
      </c>
      <c r="AC21" s="4">
        <f t="shared" si="12"/>
        <v>500</v>
      </c>
      <c r="AD21" s="4">
        <f t="shared" si="12"/>
        <v>550</v>
      </c>
      <c r="AE21" s="4">
        <f t="shared" si="12"/>
        <v>600</v>
      </c>
    </row>
    <row r="22" spans="1:31" ht="20.25" customHeight="1" x14ac:dyDescent="0.35">
      <c r="A22" s="4"/>
      <c r="B22" s="4">
        <v>16</v>
      </c>
      <c r="C22" s="10" t="s">
        <v>99</v>
      </c>
      <c r="D22" s="17" t="s">
        <v>100</v>
      </c>
      <c r="E22" s="13"/>
      <c r="F22" s="6">
        <v>0</v>
      </c>
      <c r="G22" s="5" t="s">
        <v>19</v>
      </c>
      <c r="I22" s="4">
        <v>1</v>
      </c>
      <c r="J22" s="4">
        <f t="shared" si="1"/>
        <v>0</v>
      </c>
      <c r="K22" s="43"/>
      <c r="L22" s="4">
        <f t="shared" ref="L22:AE22" si="13">$F22</f>
        <v>0</v>
      </c>
      <c r="M22" s="4">
        <f t="shared" si="13"/>
        <v>0</v>
      </c>
      <c r="N22" s="4">
        <f t="shared" si="13"/>
        <v>0</v>
      </c>
      <c r="O22" s="4">
        <f t="shared" si="13"/>
        <v>0</v>
      </c>
      <c r="P22" s="4">
        <f t="shared" si="13"/>
        <v>0</v>
      </c>
      <c r="Q22" s="4">
        <f t="shared" si="13"/>
        <v>0</v>
      </c>
      <c r="R22" s="4">
        <f t="shared" si="13"/>
        <v>0</v>
      </c>
      <c r="S22" s="4">
        <f t="shared" si="13"/>
        <v>0</v>
      </c>
      <c r="T22" s="4">
        <f t="shared" si="13"/>
        <v>0</v>
      </c>
      <c r="U22" s="4">
        <f t="shared" si="13"/>
        <v>0</v>
      </c>
      <c r="V22" s="4">
        <f t="shared" si="13"/>
        <v>0</v>
      </c>
      <c r="W22" s="4">
        <f t="shared" si="13"/>
        <v>0</v>
      </c>
      <c r="X22" s="4">
        <f t="shared" si="13"/>
        <v>0</v>
      </c>
      <c r="Y22" s="4">
        <f t="shared" si="13"/>
        <v>0</v>
      </c>
      <c r="Z22" s="4">
        <f t="shared" si="13"/>
        <v>0</v>
      </c>
      <c r="AA22" s="4">
        <f t="shared" si="13"/>
        <v>0</v>
      </c>
      <c r="AB22" s="4">
        <f t="shared" si="13"/>
        <v>0</v>
      </c>
      <c r="AC22" s="4">
        <f t="shared" si="13"/>
        <v>0</v>
      </c>
      <c r="AD22" s="4">
        <f t="shared" si="13"/>
        <v>0</v>
      </c>
      <c r="AE22" s="4">
        <f t="shared" si="13"/>
        <v>0</v>
      </c>
    </row>
    <row r="23" spans="1:31" ht="33" customHeight="1" x14ac:dyDescent="0.35">
      <c r="C23" s="1" t="s">
        <v>16</v>
      </c>
      <c r="D23" s="11"/>
      <c r="I23" s="5" t="s">
        <v>23</v>
      </c>
      <c r="J23" s="8">
        <f>SUM(J5:J21)</f>
        <v>8847</v>
      </c>
      <c r="L23" s="4">
        <f t="shared" ref="L23:U23" si="14">SUM(L5:L21)</f>
        <v>595.81138830084183</v>
      </c>
      <c r="M23" s="4">
        <f t="shared" si="14"/>
        <v>1072.3606797749981</v>
      </c>
      <c r="N23" s="4">
        <f t="shared" si="14"/>
        <v>1457.3861278752584</v>
      </c>
      <c r="O23" s="4">
        <f t="shared" si="14"/>
        <v>1841.6227766016839</v>
      </c>
      <c r="P23" s="4">
        <f t="shared" si="14"/>
        <v>2225.3553390593274</v>
      </c>
      <c r="Q23" s="4">
        <f t="shared" si="14"/>
        <v>2608.7298334620741</v>
      </c>
      <c r="R23" s="4">
        <f t="shared" si="14"/>
        <v>2991.8330013267037</v>
      </c>
      <c r="S23" s="4">
        <f t="shared" si="14"/>
        <v>3374.7213595499957</v>
      </c>
      <c r="T23" s="4">
        <f t="shared" si="14"/>
        <v>3757.4341649025255</v>
      </c>
      <c r="U23" s="4">
        <f t="shared" si="14"/>
        <v>4140</v>
      </c>
      <c r="V23" s="4">
        <f t="shared" ref="V23:AE23" si="15">SUM(V5:V21)</f>
        <v>6051.2372435695797</v>
      </c>
      <c r="W23" s="4">
        <f t="shared" si="15"/>
        <v>7960.7106781186549</v>
      </c>
      <c r="X23" s="4">
        <f t="shared" si="15"/>
        <v>9869.05694150421</v>
      </c>
      <c r="Y23" s="4">
        <f t="shared" si="15"/>
        <v>11776.602540378444</v>
      </c>
      <c r="Z23" s="4">
        <f t="shared" si="15"/>
        <v>13683.541434669349</v>
      </c>
      <c r="AA23" s="4">
        <f t="shared" si="15"/>
        <v>15590</v>
      </c>
      <c r="AB23" s="4">
        <f t="shared" si="15"/>
        <v>17496.066017177982</v>
      </c>
      <c r="AC23" s="4">
        <f t="shared" si="15"/>
        <v>19401.803398874988</v>
      </c>
      <c r="AD23" s="4">
        <f t="shared" si="15"/>
        <v>21307.260393995584</v>
      </c>
      <c r="AE23" s="4">
        <f t="shared" si="15"/>
        <v>23212.474487139159</v>
      </c>
    </row>
    <row r="24" spans="1:31" ht="21" customHeight="1" x14ac:dyDescent="0.35">
      <c r="I24" s="4" t="s">
        <v>57</v>
      </c>
      <c r="J24" s="20">
        <f>J23/60</f>
        <v>147.44999999999999</v>
      </c>
      <c r="L24" s="20">
        <f>L23/60</f>
        <v>9.9301898050140309</v>
      </c>
      <c r="M24" s="20">
        <f t="shared" ref="M24:AE24" si="16">M23/60</f>
        <v>17.872677996249969</v>
      </c>
      <c r="N24" s="20">
        <f t="shared" si="16"/>
        <v>24.289768797920974</v>
      </c>
      <c r="O24" s="20">
        <f t="shared" si="16"/>
        <v>30.693712943361398</v>
      </c>
      <c r="P24" s="20">
        <f t="shared" si="16"/>
        <v>37.08925565098879</v>
      </c>
      <c r="Q24" s="20">
        <f t="shared" si="16"/>
        <v>43.478830557701237</v>
      </c>
      <c r="R24" s="20">
        <f t="shared" si="16"/>
        <v>49.863883355445061</v>
      </c>
      <c r="S24" s="20">
        <f t="shared" si="16"/>
        <v>56.245355992499931</v>
      </c>
      <c r="T24" s="20">
        <f t="shared" si="16"/>
        <v>62.623902748375421</v>
      </c>
      <c r="U24" s="20">
        <f t="shared" si="16"/>
        <v>69</v>
      </c>
      <c r="V24" s="20">
        <f t="shared" si="16"/>
        <v>100.85395405949299</v>
      </c>
      <c r="W24" s="20">
        <f t="shared" si="16"/>
        <v>132.67851130197758</v>
      </c>
      <c r="X24" s="20">
        <f t="shared" si="16"/>
        <v>164.4842823584035</v>
      </c>
      <c r="Y24" s="20">
        <f t="shared" si="16"/>
        <v>196.27670900630741</v>
      </c>
      <c r="Z24" s="20">
        <f t="shared" si="16"/>
        <v>228.0590239111558</v>
      </c>
      <c r="AA24" s="20">
        <f t="shared" si="16"/>
        <v>259.83333333333331</v>
      </c>
      <c r="AB24" s="20">
        <f t="shared" si="16"/>
        <v>291.6011002862997</v>
      </c>
      <c r="AC24" s="20">
        <f t="shared" si="16"/>
        <v>323.36338998124978</v>
      </c>
      <c r="AD24" s="20">
        <f t="shared" si="16"/>
        <v>355.12100656659305</v>
      </c>
      <c r="AE24" s="20">
        <f t="shared" si="16"/>
        <v>386.87457478565267</v>
      </c>
    </row>
    <row r="25" spans="1:31" x14ac:dyDescent="0.35">
      <c r="I25" s="4" t="s">
        <v>58</v>
      </c>
      <c r="J25" s="20">
        <f>J24/7.4</f>
        <v>19.925675675675674</v>
      </c>
      <c r="L25" s="20">
        <f>L24/7.4</f>
        <v>1.3419175412181121</v>
      </c>
      <c r="M25" s="20">
        <f t="shared" ref="M25:AE25" si="17">M24/7.4</f>
        <v>2.4152267562499956</v>
      </c>
      <c r="N25" s="20">
        <f t="shared" si="17"/>
        <v>3.2824011889082394</v>
      </c>
      <c r="O25" s="20">
        <f t="shared" si="17"/>
        <v>4.1477990464001886</v>
      </c>
      <c r="P25" s="20">
        <f t="shared" si="17"/>
        <v>5.0120615744579444</v>
      </c>
      <c r="Q25" s="20">
        <f t="shared" si="17"/>
        <v>5.875517642932599</v>
      </c>
      <c r="R25" s="20">
        <f t="shared" si="17"/>
        <v>6.7383626156006837</v>
      </c>
      <c r="S25" s="20">
        <f t="shared" si="17"/>
        <v>7.6007237827702605</v>
      </c>
      <c r="T25" s="20">
        <f t="shared" si="17"/>
        <v>8.4626895605912722</v>
      </c>
      <c r="U25" s="20">
        <f t="shared" si="17"/>
        <v>9.3243243243243246</v>
      </c>
      <c r="V25" s="20">
        <f t="shared" si="17"/>
        <v>13.628912710742295</v>
      </c>
      <c r="W25" s="20">
        <f t="shared" si="17"/>
        <v>17.929528554321294</v>
      </c>
      <c r="X25" s="20">
        <f t="shared" si="17"/>
        <v>22.227605724108582</v>
      </c>
      <c r="Y25" s="20">
        <f t="shared" si="17"/>
        <v>26.523879595446946</v>
      </c>
      <c r="Z25" s="20">
        <f t="shared" si="17"/>
        <v>30.818787015021055</v>
      </c>
      <c r="AA25" s="20">
        <f t="shared" si="17"/>
        <v>35.112612612612608</v>
      </c>
      <c r="AB25" s="20">
        <f t="shared" si="17"/>
        <v>39.405554092743202</v>
      </c>
      <c r="AC25" s="20">
        <f t="shared" si="17"/>
        <v>43.697755402871593</v>
      </c>
      <c r="AD25" s="20">
        <f t="shared" si="17"/>
        <v>47.989325211701761</v>
      </c>
      <c r="AE25" s="20">
        <f t="shared" si="17"/>
        <v>52.280347944007111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74" r:id="rId4" name="ScrollBar3">
          <controlPr defaultSize="0" autoLine="0" linkedCell="F13" r:id="rId5">
            <anchor moveWithCells="1">
              <from>
                <xdr:col>4</xdr:col>
                <xdr:colOff>114300</xdr:colOff>
                <xdr:row>12</xdr:row>
                <xdr:rowOff>31750</xdr:rowOff>
              </from>
              <to>
                <xdr:col>4</xdr:col>
                <xdr:colOff>1803400</xdr:colOff>
                <xdr:row>12</xdr:row>
                <xdr:rowOff>228600</xdr:rowOff>
              </to>
            </anchor>
          </controlPr>
        </control>
      </mc:Choice>
      <mc:Fallback>
        <control shapeId="2074" r:id="rId4" name="ScrollBar3"/>
      </mc:Fallback>
    </mc:AlternateContent>
    <mc:AlternateContent xmlns:mc="http://schemas.openxmlformats.org/markup-compatibility/2006">
      <mc:Choice Requires="x14">
        <control shapeId="2065" r:id="rId6" name="ScrollBar17">
          <controlPr defaultSize="0" autoLine="0" linkedCell="F21" r:id="rId5">
            <anchor moveWithCells="1">
              <from>
                <xdr:col>4</xdr:col>
                <xdr:colOff>114300</xdr:colOff>
                <xdr:row>20</xdr:row>
                <xdr:rowOff>31750</xdr:rowOff>
              </from>
              <to>
                <xdr:col>4</xdr:col>
                <xdr:colOff>1803400</xdr:colOff>
                <xdr:row>20</xdr:row>
                <xdr:rowOff>228600</xdr:rowOff>
              </to>
            </anchor>
          </controlPr>
        </control>
      </mc:Choice>
      <mc:Fallback>
        <control shapeId="2065" r:id="rId6" name="ScrollBar17"/>
      </mc:Fallback>
    </mc:AlternateContent>
    <mc:AlternateContent xmlns:mc="http://schemas.openxmlformats.org/markup-compatibility/2006">
      <mc:Choice Requires="x14">
        <control shapeId="2064" r:id="rId7" name="ScrollBar16">
          <controlPr defaultSize="0" autoLine="0" linkedCell="F20" r:id="rId8">
            <anchor moveWithCells="1">
              <from>
                <xdr:col>4</xdr:col>
                <xdr:colOff>114300</xdr:colOff>
                <xdr:row>19</xdr:row>
                <xdr:rowOff>31750</xdr:rowOff>
              </from>
              <to>
                <xdr:col>4</xdr:col>
                <xdr:colOff>1803400</xdr:colOff>
                <xdr:row>19</xdr:row>
                <xdr:rowOff>228600</xdr:rowOff>
              </to>
            </anchor>
          </controlPr>
        </control>
      </mc:Choice>
      <mc:Fallback>
        <control shapeId="2064" r:id="rId7" name="ScrollBar16"/>
      </mc:Fallback>
    </mc:AlternateContent>
    <mc:AlternateContent xmlns:mc="http://schemas.openxmlformats.org/markup-compatibility/2006">
      <mc:Choice Requires="x14">
        <control shapeId="2063" r:id="rId9" name="ScrollBar15">
          <controlPr defaultSize="0" autoLine="0" linkedCell="F19" r:id="rId10">
            <anchor moveWithCells="1">
              <from>
                <xdr:col>4</xdr:col>
                <xdr:colOff>114300</xdr:colOff>
                <xdr:row>18</xdr:row>
                <xdr:rowOff>31750</xdr:rowOff>
              </from>
              <to>
                <xdr:col>4</xdr:col>
                <xdr:colOff>1803400</xdr:colOff>
                <xdr:row>18</xdr:row>
                <xdr:rowOff>228600</xdr:rowOff>
              </to>
            </anchor>
          </controlPr>
        </control>
      </mc:Choice>
      <mc:Fallback>
        <control shapeId="2063" r:id="rId9" name="ScrollBar15"/>
      </mc:Fallback>
    </mc:AlternateContent>
    <mc:AlternateContent xmlns:mc="http://schemas.openxmlformats.org/markup-compatibility/2006">
      <mc:Choice Requires="x14">
        <control shapeId="2062" r:id="rId11" name="ScrollBar14">
          <controlPr defaultSize="0" autoLine="0" linkedCell="F17" r:id="rId12">
            <anchor moveWithCells="1">
              <from>
                <xdr:col>4</xdr:col>
                <xdr:colOff>114300</xdr:colOff>
                <xdr:row>16</xdr:row>
                <xdr:rowOff>31750</xdr:rowOff>
              </from>
              <to>
                <xdr:col>4</xdr:col>
                <xdr:colOff>1803400</xdr:colOff>
                <xdr:row>16</xdr:row>
                <xdr:rowOff>228600</xdr:rowOff>
              </to>
            </anchor>
          </controlPr>
        </control>
      </mc:Choice>
      <mc:Fallback>
        <control shapeId="2062" r:id="rId11" name="ScrollBar14"/>
      </mc:Fallback>
    </mc:AlternateContent>
    <mc:AlternateContent xmlns:mc="http://schemas.openxmlformats.org/markup-compatibility/2006">
      <mc:Choice Requires="x14">
        <control shapeId="2061" r:id="rId13" name="ScrollBar13">
          <controlPr defaultSize="0" autoLine="0" linkedCell="F16" r:id="rId14">
            <anchor moveWithCells="1">
              <from>
                <xdr:col>4</xdr:col>
                <xdr:colOff>114300</xdr:colOff>
                <xdr:row>15</xdr:row>
                <xdr:rowOff>31750</xdr:rowOff>
              </from>
              <to>
                <xdr:col>4</xdr:col>
                <xdr:colOff>1803400</xdr:colOff>
                <xdr:row>15</xdr:row>
                <xdr:rowOff>228600</xdr:rowOff>
              </to>
            </anchor>
          </controlPr>
        </control>
      </mc:Choice>
      <mc:Fallback>
        <control shapeId="2061" r:id="rId13" name="ScrollBar13"/>
      </mc:Fallback>
    </mc:AlternateContent>
    <mc:AlternateContent xmlns:mc="http://schemas.openxmlformats.org/markup-compatibility/2006">
      <mc:Choice Requires="x14">
        <control shapeId="2060" r:id="rId15" name="ScrollBar12">
          <controlPr defaultSize="0" autoLine="0" linkedCell="F18" r:id="rId16">
            <anchor moveWithCells="1">
              <from>
                <xdr:col>4</xdr:col>
                <xdr:colOff>133350</xdr:colOff>
                <xdr:row>17</xdr:row>
                <xdr:rowOff>19050</xdr:rowOff>
              </from>
              <to>
                <xdr:col>4</xdr:col>
                <xdr:colOff>1809750</xdr:colOff>
                <xdr:row>17</xdr:row>
                <xdr:rowOff>222250</xdr:rowOff>
              </to>
            </anchor>
          </controlPr>
        </control>
      </mc:Choice>
      <mc:Fallback>
        <control shapeId="2060" r:id="rId15" name="ScrollBar12"/>
      </mc:Fallback>
    </mc:AlternateContent>
    <mc:AlternateContent xmlns:mc="http://schemas.openxmlformats.org/markup-compatibility/2006">
      <mc:Choice Requires="x14">
        <control shapeId="2059" r:id="rId17" name="ScrollBar11">
          <controlPr defaultSize="0" autoLine="0" linkedCell="F15" r:id="rId18">
            <anchor moveWithCells="1">
              <from>
                <xdr:col>4</xdr:col>
                <xdr:colOff>114300</xdr:colOff>
                <xdr:row>14</xdr:row>
                <xdr:rowOff>31750</xdr:rowOff>
              </from>
              <to>
                <xdr:col>4</xdr:col>
                <xdr:colOff>1803400</xdr:colOff>
                <xdr:row>14</xdr:row>
                <xdr:rowOff>228600</xdr:rowOff>
              </to>
            </anchor>
          </controlPr>
        </control>
      </mc:Choice>
      <mc:Fallback>
        <control shapeId="2059" r:id="rId17" name="ScrollBar11"/>
      </mc:Fallback>
    </mc:AlternateContent>
    <mc:AlternateContent xmlns:mc="http://schemas.openxmlformats.org/markup-compatibility/2006">
      <mc:Choice Requires="x14">
        <control shapeId="2058" r:id="rId19" name="ScrollBar10">
          <controlPr defaultSize="0" autoLine="0" linkedCell="F14" r:id="rId8">
            <anchor moveWithCells="1">
              <from>
                <xdr:col>4</xdr:col>
                <xdr:colOff>114300</xdr:colOff>
                <xdr:row>13</xdr:row>
                <xdr:rowOff>31750</xdr:rowOff>
              </from>
              <to>
                <xdr:col>4</xdr:col>
                <xdr:colOff>1803400</xdr:colOff>
                <xdr:row>13</xdr:row>
                <xdr:rowOff>228600</xdr:rowOff>
              </to>
            </anchor>
          </controlPr>
        </control>
      </mc:Choice>
      <mc:Fallback>
        <control shapeId="2058" r:id="rId19" name="ScrollBar10"/>
      </mc:Fallback>
    </mc:AlternateContent>
    <mc:AlternateContent xmlns:mc="http://schemas.openxmlformats.org/markup-compatibility/2006">
      <mc:Choice Requires="x14">
        <control shapeId="2057" r:id="rId20" name="ScrollBar9">
          <controlPr defaultSize="0" autoLine="0" linkedCell="F8" r:id="rId21">
            <anchor moveWithCells="1">
              <from>
                <xdr:col>4</xdr:col>
                <xdr:colOff>114300</xdr:colOff>
                <xdr:row>7</xdr:row>
                <xdr:rowOff>19050</xdr:rowOff>
              </from>
              <to>
                <xdr:col>4</xdr:col>
                <xdr:colOff>1803400</xdr:colOff>
                <xdr:row>7</xdr:row>
                <xdr:rowOff>222250</xdr:rowOff>
              </to>
            </anchor>
          </controlPr>
        </control>
      </mc:Choice>
      <mc:Fallback>
        <control shapeId="2057" r:id="rId20" name="ScrollBar9"/>
      </mc:Fallback>
    </mc:AlternateContent>
    <mc:AlternateContent xmlns:mc="http://schemas.openxmlformats.org/markup-compatibility/2006">
      <mc:Choice Requires="x14">
        <control shapeId="2056" r:id="rId22" name="ScrollBar8">
          <controlPr defaultSize="0" autoLine="0" linkedCell="F11" r:id="rId23">
            <anchor moveWithCells="1">
              <from>
                <xdr:col>4</xdr:col>
                <xdr:colOff>95250</xdr:colOff>
                <xdr:row>10</xdr:row>
                <xdr:rowOff>12700</xdr:rowOff>
              </from>
              <to>
                <xdr:col>4</xdr:col>
                <xdr:colOff>1752600</xdr:colOff>
                <xdr:row>10</xdr:row>
                <xdr:rowOff>228600</xdr:rowOff>
              </to>
            </anchor>
          </controlPr>
        </control>
      </mc:Choice>
      <mc:Fallback>
        <control shapeId="2056" r:id="rId22" name="ScrollBar8"/>
      </mc:Fallback>
    </mc:AlternateContent>
    <mc:AlternateContent xmlns:mc="http://schemas.openxmlformats.org/markup-compatibility/2006">
      <mc:Choice Requires="x14">
        <control shapeId="2055" r:id="rId24" name="ScrollBar7">
          <controlPr defaultSize="0" autoLine="0" linkedCell="F10" r:id="rId25">
            <anchor moveWithCells="1">
              <from>
                <xdr:col>4</xdr:col>
                <xdr:colOff>95250</xdr:colOff>
                <xdr:row>9</xdr:row>
                <xdr:rowOff>31750</xdr:rowOff>
              </from>
              <to>
                <xdr:col>4</xdr:col>
                <xdr:colOff>1771650</xdr:colOff>
                <xdr:row>9</xdr:row>
                <xdr:rowOff>228600</xdr:rowOff>
              </to>
            </anchor>
          </controlPr>
        </control>
      </mc:Choice>
      <mc:Fallback>
        <control shapeId="2055" r:id="rId24" name="ScrollBar7"/>
      </mc:Fallback>
    </mc:AlternateContent>
    <mc:AlternateContent xmlns:mc="http://schemas.openxmlformats.org/markup-compatibility/2006">
      <mc:Choice Requires="x14">
        <control shapeId="2053" r:id="rId26" name="ScrollBar5">
          <controlPr defaultSize="0" autoLine="0" linkedCell="F7" r:id="rId12">
            <anchor moveWithCells="1">
              <from>
                <xdr:col>4</xdr:col>
                <xdr:colOff>107950</xdr:colOff>
                <xdr:row>6</xdr:row>
                <xdr:rowOff>31750</xdr:rowOff>
              </from>
              <to>
                <xdr:col>4</xdr:col>
                <xdr:colOff>1790700</xdr:colOff>
                <xdr:row>6</xdr:row>
                <xdr:rowOff>228600</xdr:rowOff>
              </to>
            </anchor>
          </controlPr>
        </control>
      </mc:Choice>
      <mc:Fallback>
        <control shapeId="2053" r:id="rId26" name="ScrollBar5"/>
      </mc:Fallback>
    </mc:AlternateContent>
    <mc:AlternateContent xmlns:mc="http://schemas.openxmlformats.org/markup-compatibility/2006">
      <mc:Choice Requires="x14">
        <control shapeId="2050" r:id="rId27" name="ScrollBar2">
          <controlPr defaultSize="0" autoLine="0" linkedCell="F6" r:id="rId21">
            <anchor moveWithCells="1">
              <from>
                <xdr:col>4</xdr:col>
                <xdr:colOff>107950</xdr:colOff>
                <xdr:row>5</xdr:row>
                <xdr:rowOff>38100</xdr:rowOff>
              </from>
              <to>
                <xdr:col>4</xdr:col>
                <xdr:colOff>1790700</xdr:colOff>
                <xdr:row>5</xdr:row>
                <xdr:rowOff>241300</xdr:rowOff>
              </to>
            </anchor>
          </controlPr>
        </control>
      </mc:Choice>
      <mc:Fallback>
        <control shapeId="2050" r:id="rId27" name="ScrollBar2"/>
      </mc:Fallback>
    </mc:AlternateContent>
    <mc:AlternateContent xmlns:mc="http://schemas.openxmlformats.org/markup-compatibility/2006">
      <mc:Choice Requires="x14">
        <control shapeId="2049" r:id="rId28" name="ScrollBar1">
          <controlPr defaultSize="0" autoLine="0" linkedCell="F5" r:id="rId8">
            <anchor moveWithCells="1">
              <from>
                <xdr:col>4</xdr:col>
                <xdr:colOff>107950</xdr:colOff>
                <xdr:row>4</xdr:row>
                <xdr:rowOff>31750</xdr:rowOff>
              </from>
              <to>
                <xdr:col>4</xdr:col>
                <xdr:colOff>1790700</xdr:colOff>
                <xdr:row>4</xdr:row>
                <xdr:rowOff>228600</xdr:rowOff>
              </to>
            </anchor>
          </controlPr>
        </control>
      </mc:Choice>
      <mc:Fallback>
        <control shapeId="2049" r:id="rId28" name="ScrollBar1"/>
      </mc:Fallback>
    </mc:AlternateContent>
    <mc:AlternateContent xmlns:mc="http://schemas.openxmlformats.org/markup-compatibility/2006">
      <mc:Choice Requires="x14">
        <control shapeId="2066" r:id="rId29" name="ScrollBar18">
          <controlPr defaultSize="0" autoLine="0" linkedCell="I14" r:id="rId30">
            <anchor moveWithCells="1">
              <from>
                <xdr:col>7</xdr:col>
                <xdr:colOff>114300</xdr:colOff>
                <xdr:row>13</xdr:row>
                <xdr:rowOff>19050</xdr:rowOff>
              </from>
              <to>
                <xdr:col>7</xdr:col>
                <xdr:colOff>1536700</xdr:colOff>
                <xdr:row>13</xdr:row>
                <xdr:rowOff>241300</xdr:rowOff>
              </to>
            </anchor>
          </controlPr>
        </control>
      </mc:Choice>
      <mc:Fallback>
        <control shapeId="2066" r:id="rId29" name="ScrollBar18"/>
      </mc:Fallback>
    </mc:AlternateContent>
    <mc:AlternateContent xmlns:mc="http://schemas.openxmlformats.org/markup-compatibility/2006">
      <mc:Choice Requires="x14">
        <control shapeId="2069" r:id="rId31" name="ScrollBar21">
          <controlPr defaultSize="0" autoLine="0" linkedCell="I16" r:id="rId32">
            <anchor moveWithCells="1">
              <from>
                <xdr:col>7</xdr:col>
                <xdr:colOff>76200</xdr:colOff>
                <xdr:row>15</xdr:row>
                <xdr:rowOff>31750</xdr:rowOff>
              </from>
              <to>
                <xdr:col>7</xdr:col>
                <xdr:colOff>1498600</xdr:colOff>
                <xdr:row>16</xdr:row>
                <xdr:rowOff>0</xdr:rowOff>
              </to>
            </anchor>
          </controlPr>
        </control>
      </mc:Choice>
      <mc:Fallback>
        <control shapeId="2069" r:id="rId31" name="ScrollBar21"/>
      </mc:Fallback>
    </mc:AlternateContent>
    <mc:AlternateContent xmlns:mc="http://schemas.openxmlformats.org/markup-compatibility/2006">
      <mc:Choice Requires="x14">
        <control shapeId="2072" r:id="rId33" name="ScrollBar19">
          <controlPr defaultSize="0" autoLine="0" linkedCell="I11" r:id="rId34">
            <anchor moveWithCells="1">
              <from>
                <xdr:col>7</xdr:col>
                <xdr:colOff>76200</xdr:colOff>
                <xdr:row>10</xdr:row>
                <xdr:rowOff>31750</xdr:rowOff>
              </from>
              <to>
                <xdr:col>7</xdr:col>
                <xdr:colOff>1498600</xdr:colOff>
                <xdr:row>11</xdr:row>
                <xdr:rowOff>0</xdr:rowOff>
              </to>
            </anchor>
          </controlPr>
        </control>
      </mc:Choice>
      <mc:Fallback>
        <control shapeId="2072" r:id="rId33" name="ScrollBar19"/>
      </mc:Fallback>
    </mc:AlternateContent>
    <mc:AlternateContent xmlns:mc="http://schemas.openxmlformats.org/markup-compatibility/2006">
      <mc:Choice Requires="x14">
        <control shapeId="2073" r:id="rId35" name="ScrollBar20">
          <controlPr defaultSize="0" autoLine="0" linkedCell="I21" r:id="rId36">
            <anchor moveWithCells="1">
              <from>
                <xdr:col>7</xdr:col>
                <xdr:colOff>76200</xdr:colOff>
                <xdr:row>20</xdr:row>
                <xdr:rowOff>31750</xdr:rowOff>
              </from>
              <to>
                <xdr:col>7</xdr:col>
                <xdr:colOff>1498600</xdr:colOff>
                <xdr:row>21</xdr:row>
                <xdr:rowOff>0</xdr:rowOff>
              </to>
            </anchor>
          </controlPr>
        </control>
      </mc:Choice>
      <mc:Fallback>
        <control shapeId="2073" r:id="rId35" name="ScrollBar20"/>
      </mc:Fallback>
    </mc:AlternateContent>
    <mc:AlternateContent xmlns:mc="http://schemas.openxmlformats.org/markup-compatibility/2006">
      <mc:Choice Requires="x14">
        <control shapeId="2075" r:id="rId37" name="ScrollBar4">
          <controlPr defaultSize="0" autoLine="0" linkedCell="F22" r:id="rId12">
            <anchor moveWithCells="1">
              <from>
                <xdr:col>4</xdr:col>
                <xdr:colOff>95250</xdr:colOff>
                <xdr:row>21</xdr:row>
                <xdr:rowOff>31750</xdr:rowOff>
              </from>
              <to>
                <xdr:col>4</xdr:col>
                <xdr:colOff>1784350</xdr:colOff>
                <xdr:row>21</xdr:row>
                <xdr:rowOff>228600</xdr:rowOff>
              </to>
            </anchor>
          </controlPr>
        </control>
      </mc:Choice>
      <mc:Fallback>
        <control shapeId="2075" r:id="rId37" name="ScrollBar4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26"/>
  <sheetViews>
    <sheetView topLeftCell="A20" zoomScale="75" zoomScaleNormal="75" workbookViewId="0">
      <selection activeCell="E30" sqref="E30"/>
    </sheetView>
  </sheetViews>
  <sheetFormatPr defaultRowHeight="14.5" x14ac:dyDescent="0.35"/>
  <cols>
    <col min="2" max="2" width="6.81640625" style="2" customWidth="1"/>
    <col min="3" max="3" width="45" customWidth="1"/>
    <col min="4" max="4" width="32.81640625" customWidth="1"/>
    <col min="5" max="5" width="27.26953125" style="2" customWidth="1"/>
    <col min="6" max="6" width="9.1796875" style="2"/>
    <col min="7" max="7" width="8.453125" style="3" customWidth="1"/>
    <col min="8" max="8" width="23.7265625" customWidth="1"/>
    <col min="9" max="9" width="9.1796875" style="2"/>
    <col min="12" max="12" width="8.26953125" customWidth="1"/>
    <col min="13" max="21" width="6.54296875" customWidth="1"/>
    <col min="22" max="30" width="6.1796875" customWidth="1"/>
    <col min="31" max="31" width="6.7265625" customWidth="1"/>
  </cols>
  <sheetData>
    <row r="1" spans="1:31" ht="22.5" customHeight="1" x14ac:dyDescent="0.35">
      <c r="A1" s="9" t="s">
        <v>24</v>
      </c>
      <c r="L1" t="s">
        <v>41</v>
      </c>
    </row>
    <row r="2" spans="1:31" ht="22.5" customHeight="1" x14ac:dyDescent="0.35">
      <c r="A2" s="9" t="s">
        <v>105</v>
      </c>
      <c r="L2" t="s">
        <v>47</v>
      </c>
    </row>
    <row r="3" spans="1:31" ht="33" customHeight="1" x14ac:dyDescent="0.35">
      <c r="A3" t="s">
        <v>50</v>
      </c>
      <c r="B3" s="4" t="s">
        <v>51</v>
      </c>
      <c r="C3" s="10" t="s">
        <v>0</v>
      </c>
      <c r="D3" s="10" t="s">
        <v>40</v>
      </c>
      <c r="E3" s="7" t="s">
        <v>17</v>
      </c>
      <c r="F3" s="4" t="s">
        <v>17</v>
      </c>
      <c r="G3" s="5" t="s">
        <v>18</v>
      </c>
      <c r="H3" s="4" t="s">
        <v>39</v>
      </c>
      <c r="I3" s="5" t="s">
        <v>21</v>
      </c>
      <c r="J3" s="5" t="s">
        <v>22</v>
      </c>
      <c r="L3" s="5">
        <v>10</v>
      </c>
      <c r="M3" s="4">
        <v>20</v>
      </c>
      <c r="N3" s="4">
        <v>30</v>
      </c>
      <c r="O3" s="4">
        <v>40</v>
      </c>
      <c r="P3" s="4">
        <v>50</v>
      </c>
      <c r="Q3" s="4">
        <v>60</v>
      </c>
      <c r="R3" s="4">
        <v>70</v>
      </c>
      <c r="S3" s="4">
        <v>80</v>
      </c>
      <c r="T3" s="4">
        <v>90</v>
      </c>
      <c r="U3" s="4">
        <v>100</v>
      </c>
      <c r="V3" s="4">
        <v>150</v>
      </c>
      <c r="W3" s="4">
        <v>200</v>
      </c>
      <c r="X3" s="4">
        <v>250</v>
      </c>
      <c r="Y3" s="4">
        <v>300</v>
      </c>
      <c r="Z3" s="4">
        <v>350</v>
      </c>
      <c r="AA3" s="4">
        <v>400</v>
      </c>
      <c r="AB3" s="4">
        <v>450</v>
      </c>
      <c r="AC3" s="4">
        <v>500</v>
      </c>
      <c r="AD3" s="4">
        <v>550</v>
      </c>
      <c r="AE3" s="4">
        <v>600</v>
      </c>
    </row>
    <row r="4" spans="1:31" ht="33" customHeight="1" x14ac:dyDescent="0.35">
      <c r="A4" s="15">
        <v>1</v>
      </c>
      <c r="B4" s="15"/>
      <c r="C4" s="21" t="s">
        <v>54</v>
      </c>
      <c r="D4" s="21"/>
      <c r="E4" s="7"/>
      <c r="F4" s="6"/>
      <c r="G4" s="5"/>
      <c r="H4" s="2"/>
      <c r="I4" s="5"/>
      <c r="J4" s="5"/>
      <c r="L4" s="5"/>
      <c r="M4" s="4"/>
      <c r="N4" s="4"/>
      <c r="O4" s="4"/>
      <c r="P4" s="4"/>
      <c r="Q4" s="4"/>
      <c r="R4" s="4"/>
      <c r="S4" s="4"/>
      <c r="T4" s="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31" ht="20.25" customHeight="1" x14ac:dyDescent="0.35">
      <c r="A5" s="8"/>
      <c r="B5" s="4">
        <v>1</v>
      </c>
      <c r="C5" s="10" t="s">
        <v>96</v>
      </c>
      <c r="D5" s="17" t="s">
        <v>1</v>
      </c>
      <c r="E5" s="12"/>
      <c r="F5" s="6">
        <v>10</v>
      </c>
      <c r="G5" s="5" t="s">
        <v>19</v>
      </c>
      <c r="I5" s="4">
        <v>1</v>
      </c>
      <c r="J5" s="8">
        <f>F5*I5</f>
        <v>10</v>
      </c>
      <c r="L5" s="4">
        <f>$F5</f>
        <v>10</v>
      </c>
      <c r="M5" s="4">
        <f t="shared" ref="M5:AE19" si="0">$F5</f>
        <v>10</v>
      </c>
      <c r="N5" s="4">
        <f t="shared" si="0"/>
        <v>10</v>
      </c>
      <c r="O5" s="4">
        <f t="shared" si="0"/>
        <v>10</v>
      </c>
      <c r="P5" s="4">
        <f t="shared" si="0"/>
        <v>10</v>
      </c>
      <c r="Q5" s="4">
        <f t="shared" si="0"/>
        <v>10</v>
      </c>
      <c r="R5" s="4">
        <f t="shared" si="0"/>
        <v>10</v>
      </c>
      <c r="S5" s="4">
        <f t="shared" si="0"/>
        <v>10</v>
      </c>
      <c r="T5" s="4">
        <f t="shared" si="0"/>
        <v>10</v>
      </c>
      <c r="U5" s="4">
        <f t="shared" si="0"/>
        <v>10</v>
      </c>
      <c r="V5" s="4">
        <f t="shared" si="0"/>
        <v>10</v>
      </c>
      <c r="W5" s="4">
        <f t="shared" si="0"/>
        <v>10</v>
      </c>
      <c r="X5" s="4">
        <f t="shared" si="0"/>
        <v>10</v>
      </c>
      <c r="Y5" s="4">
        <f t="shared" si="0"/>
        <v>10</v>
      </c>
      <c r="Z5" s="4">
        <f t="shared" si="0"/>
        <v>10</v>
      </c>
      <c r="AA5" s="4">
        <f t="shared" si="0"/>
        <v>10</v>
      </c>
      <c r="AB5" s="4">
        <f t="shared" si="0"/>
        <v>10</v>
      </c>
      <c r="AC5" s="4">
        <f t="shared" si="0"/>
        <v>10</v>
      </c>
      <c r="AD5" s="4">
        <f t="shared" si="0"/>
        <v>10</v>
      </c>
      <c r="AE5" s="4">
        <f t="shared" si="0"/>
        <v>10</v>
      </c>
    </row>
    <row r="6" spans="1:31" ht="20.25" customHeight="1" x14ac:dyDescent="0.35">
      <c r="A6" s="8"/>
      <c r="B6" s="4">
        <v>2</v>
      </c>
      <c r="C6" s="10" t="s">
        <v>25</v>
      </c>
      <c r="D6" s="17" t="s">
        <v>26</v>
      </c>
      <c r="E6" s="14"/>
      <c r="F6" s="6">
        <v>60</v>
      </c>
      <c r="G6" s="5" t="s">
        <v>19</v>
      </c>
      <c r="I6" s="4">
        <v>1</v>
      </c>
      <c r="J6" s="8">
        <f t="shared" ref="J6:J23" si="1">F6*I6</f>
        <v>60</v>
      </c>
      <c r="L6" s="4">
        <f t="shared" ref="L6:AA21" si="2">$F6</f>
        <v>60</v>
      </c>
      <c r="M6" s="4">
        <f t="shared" si="2"/>
        <v>60</v>
      </c>
      <c r="N6" s="4">
        <f t="shared" si="2"/>
        <v>60</v>
      </c>
      <c r="O6" s="4">
        <f t="shared" si="2"/>
        <v>60</v>
      </c>
      <c r="P6" s="4">
        <f t="shared" si="2"/>
        <v>60</v>
      </c>
      <c r="Q6" s="4">
        <f t="shared" si="2"/>
        <v>60</v>
      </c>
      <c r="R6" s="4">
        <f t="shared" si="2"/>
        <v>60</v>
      </c>
      <c r="S6" s="4">
        <f t="shared" si="2"/>
        <v>60</v>
      </c>
      <c r="T6" s="4">
        <f t="shared" si="2"/>
        <v>60</v>
      </c>
      <c r="U6" s="4">
        <f t="shared" si="2"/>
        <v>60</v>
      </c>
      <c r="V6" s="4">
        <f t="shared" si="2"/>
        <v>60</v>
      </c>
      <c r="W6" s="4">
        <f t="shared" si="2"/>
        <v>60</v>
      </c>
      <c r="X6" s="4">
        <f t="shared" si="2"/>
        <v>60</v>
      </c>
      <c r="Y6" s="4">
        <f t="shared" si="2"/>
        <v>60</v>
      </c>
      <c r="Z6" s="4">
        <f t="shared" si="2"/>
        <v>60</v>
      </c>
      <c r="AA6" s="4">
        <f t="shared" si="2"/>
        <v>60</v>
      </c>
      <c r="AB6" s="4">
        <f t="shared" si="0"/>
        <v>60</v>
      </c>
      <c r="AC6" s="4">
        <f t="shared" si="0"/>
        <v>60</v>
      </c>
      <c r="AD6" s="4">
        <f t="shared" si="0"/>
        <v>60</v>
      </c>
      <c r="AE6" s="4">
        <f t="shared" si="0"/>
        <v>60</v>
      </c>
    </row>
    <row r="7" spans="1:31" ht="20.25" customHeight="1" x14ac:dyDescent="0.35">
      <c r="A7" s="8"/>
      <c r="B7" s="4">
        <v>3</v>
      </c>
      <c r="C7" s="10" t="s">
        <v>11</v>
      </c>
      <c r="D7" s="17" t="s">
        <v>4</v>
      </c>
      <c r="E7" s="14"/>
      <c r="F7" s="6">
        <v>0</v>
      </c>
      <c r="G7" s="5" t="s">
        <v>19</v>
      </c>
      <c r="H7" t="s">
        <v>68</v>
      </c>
      <c r="I7" s="4">
        <v>1</v>
      </c>
      <c r="J7" s="8">
        <f t="shared" si="1"/>
        <v>0</v>
      </c>
      <c r="L7" s="4">
        <f t="shared" si="2"/>
        <v>0</v>
      </c>
      <c r="M7" s="4">
        <f t="shared" si="2"/>
        <v>0</v>
      </c>
      <c r="N7" s="4">
        <f t="shared" si="2"/>
        <v>0</v>
      </c>
      <c r="O7" s="4">
        <f t="shared" si="2"/>
        <v>0</v>
      </c>
      <c r="P7" s="4">
        <f t="shared" si="2"/>
        <v>0</v>
      </c>
      <c r="Q7" s="4">
        <f t="shared" si="2"/>
        <v>0</v>
      </c>
      <c r="R7" s="4">
        <f t="shared" si="2"/>
        <v>0</v>
      </c>
      <c r="S7" s="4">
        <f t="shared" si="2"/>
        <v>0</v>
      </c>
      <c r="T7" s="4">
        <f t="shared" si="2"/>
        <v>0</v>
      </c>
      <c r="U7" s="4">
        <f t="shared" si="2"/>
        <v>0</v>
      </c>
      <c r="V7" s="4">
        <f t="shared" si="0"/>
        <v>0</v>
      </c>
      <c r="W7" s="4">
        <f t="shared" si="0"/>
        <v>0</v>
      </c>
      <c r="X7" s="4">
        <f t="shared" si="0"/>
        <v>0</v>
      </c>
      <c r="Y7" s="4">
        <f t="shared" si="0"/>
        <v>0</v>
      </c>
      <c r="Z7" s="4">
        <f t="shared" si="0"/>
        <v>0</v>
      </c>
      <c r="AA7" s="4">
        <f t="shared" si="0"/>
        <v>0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4">
        <f t="shared" si="0"/>
        <v>0</v>
      </c>
    </row>
    <row r="8" spans="1:31" ht="20.25" customHeight="1" x14ac:dyDescent="0.35">
      <c r="A8" s="8"/>
      <c r="B8" s="4">
        <v>4</v>
      </c>
      <c r="C8" s="10" t="s">
        <v>62</v>
      </c>
      <c r="D8" s="17" t="s">
        <v>63</v>
      </c>
      <c r="E8" s="14"/>
      <c r="F8" s="6">
        <v>5</v>
      </c>
      <c r="G8" s="5" t="s">
        <v>20</v>
      </c>
      <c r="I8" s="4">
        <v>58</v>
      </c>
      <c r="J8" s="8">
        <f t="shared" si="1"/>
        <v>290</v>
      </c>
      <c r="K8" s="43" t="s">
        <v>91</v>
      </c>
      <c r="L8" s="4">
        <f>$F8*L$3/5</f>
        <v>10</v>
      </c>
      <c r="M8" s="4">
        <f t="shared" ref="M8:AE8" si="3">$F8*M$3/5</f>
        <v>20</v>
      </c>
      <c r="N8" s="4">
        <f t="shared" si="3"/>
        <v>30</v>
      </c>
      <c r="O8" s="4">
        <f t="shared" si="3"/>
        <v>40</v>
      </c>
      <c r="P8" s="4">
        <f t="shared" si="3"/>
        <v>50</v>
      </c>
      <c r="Q8" s="4">
        <f t="shared" si="3"/>
        <v>60</v>
      </c>
      <c r="R8" s="4">
        <f t="shared" si="3"/>
        <v>70</v>
      </c>
      <c r="S8" s="4">
        <f t="shared" si="3"/>
        <v>80</v>
      </c>
      <c r="T8" s="4">
        <f t="shared" si="3"/>
        <v>90</v>
      </c>
      <c r="U8" s="4">
        <f t="shared" si="3"/>
        <v>100</v>
      </c>
      <c r="V8" s="4">
        <f t="shared" si="3"/>
        <v>150</v>
      </c>
      <c r="W8" s="4">
        <f t="shared" si="3"/>
        <v>200</v>
      </c>
      <c r="X8" s="4">
        <f t="shared" si="3"/>
        <v>250</v>
      </c>
      <c r="Y8" s="4">
        <f t="shared" si="3"/>
        <v>300</v>
      </c>
      <c r="Z8" s="4">
        <f t="shared" si="3"/>
        <v>350</v>
      </c>
      <c r="AA8" s="4">
        <f t="shared" si="3"/>
        <v>400</v>
      </c>
      <c r="AB8" s="4">
        <f t="shared" si="3"/>
        <v>450</v>
      </c>
      <c r="AC8" s="4">
        <f t="shared" si="3"/>
        <v>500</v>
      </c>
      <c r="AD8" s="4">
        <f t="shared" si="3"/>
        <v>550</v>
      </c>
      <c r="AE8" s="4">
        <f t="shared" si="3"/>
        <v>600</v>
      </c>
    </row>
    <row r="9" spans="1:31" ht="20.25" customHeight="1" x14ac:dyDescent="0.35">
      <c r="A9" s="8"/>
      <c r="B9" s="4">
        <v>5</v>
      </c>
      <c r="C9" s="10" t="s">
        <v>106</v>
      </c>
      <c r="D9" s="17" t="s">
        <v>4</v>
      </c>
      <c r="E9" s="14"/>
      <c r="F9" s="6">
        <v>50</v>
      </c>
      <c r="G9" s="5" t="s">
        <v>19</v>
      </c>
      <c r="I9" s="4">
        <v>1</v>
      </c>
      <c r="J9" s="8">
        <f t="shared" si="1"/>
        <v>50</v>
      </c>
      <c r="L9" s="4">
        <f t="shared" si="2"/>
        <v>50</v>
      </c>
      <c r="M9" s="4">
        <f t="shared" si="2"/>
        <v>50</v>
      </c>
      <c r="N9" s="4">
        <f t="shared" si="2"/>
        <v>50</v>
      </c>
      <c r="O9" s="4">
        <f t="shared" si="2"/>
        <v>50</v>
      </c>
      <c r="P9" s="4">
        <f t="shared" si="2"/>
        <v>50</v>
      </c>
      <c r="Q9" s="4">
        <f t="shared" si="2"/>
        <v>50</v>
      </c>
      <c r="R9" s="4">
        <f t="shared" si="2"/>
        <v>50</v>
      </c>
      <c r="S9" s="4">
        <f t="shared" si="2"/>
        <v>50</v>
      </c>
      <c r="T9" s="4">
        <f t="shared" si="2"/>
        <v>50</v>
      </c>
      <c r="U9" s="4">
        <f t="shared" si="2"/>
        <v>50</v>
      </c>
      <c r="V9" s="4">
        <f t="shared" si="0"/>
        <v>50</v>
      </c>
      <c r="W9" s="4">
        <f t="shared" si="0"/>
        <v>50</v>
      </c>
      <c r="X9" s="4">
        <f t="shared" si="0"/>
        <v>50</v>
      </c>
      <c r="Y9" s="4">
        <f t="shared" si="0"/>
        <v>50</v>
      </c>
      <c r="Z9" s="4">
        <f t="shared" si="0"/>
        <v>50</v>
      </c>
      <c r="AA9" s="4">
        <f t="shared" si="0"/>
        <v>50</v>
      </c>
      <c r="AB9" s="4">
        <f t="shared" si="0"/>
        <v>50</v>
      </c>
      <c r="AC9" s="4">
        <f t="shared" si="0"/>
        <v>50</v>
      </c>
      <c r="AD9" s="4">
        <f t="shared" si="0"/>
        <v>50</v>
      </c>
      <c r="AE9" s="4">
        <f t="shared" si="0"/>
        <v>50</v>
      </c>
    </row>
    <row r="10" spans="1:31" ht="20.25" customHeight="1" x14ac:dyDescent="0.35">
      <c r="A10" s="15">
        <v>2</v>
      </c>
      <c r="B10" s="15"/>
      <c r="C10" s="16" t="s">
        <v>48</v>
      </c>
      <c r="D10" s="18"/>
      <c r="E10" s="14"/>
      <c r="F10" s="6"/>
      <c r="G10" s="5"/>
      <c r="I10" s="4"/>
      <c r="J10" s="8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20.25" customHeight="1" x14ac:dyDescent="0.35">
      <c r="A11" s="8"/>
      <c r="B11" s="4">
        <v>8</v>
      </c>
      <c r="C11" s="10" t="s">
        <v>56</v>
      </c>
      <c r="D11" s="17" t="s">
        <v>27</v>
      </c>
      <c r="E11" s="14"/>
      <c r="F11" s="6">
        <v>120</v>
      </c>
      <c r="G11" s="5" t="s">
        <v>19</v>
      </c>
      <c r="H11" t="s">
        <v>66</v>
      </c>
      <c r="I11" s="4">
        <v>1</v>
      </c>
      <c r="J11" s="8">
        <f t="shared" si="1"/>
        <v>120</v>
      </c>
      <c r="L11" s="4">
        <f t="shared" si="2"/>
        <v>120</v>
      </c>
      <c r="M11" s="4">
        <f t="shared" si="2"/>
        <v>120</v>
      </c>
      <c r="N11" s="4">
        <f t="shared" si="2"/>
        <v>120</v>
      </c>
      <c r="O11" s="4">
        <f t="shared" si="2"/>
        <v>120</v>
      </c>
      <c r="P11" s="4">
        <f t="shared" si="2"/>
        <v>120</v>
      </c>
      <c r="Q11" s="4">
        <f t="shared" si="2"/>
        <v>120</v>
      </c>
      <c r="R11" s="4">
        <f t="shared" si="2"/>
        <v>120</v>
      </c>
      <c r="S11" s="4">
        <f t="shared" si="2"/>
        <v>120</v>
      </c>
      <c r="T11" s="4">
        <f t="shared" si="2"/>
        <v>120</v>
      </c>
      <c r="U11" s="4">
        <f t="shared" si="2"/>
        <v>120</v>
      </c>
      <c r="V11" s="4">
        <f t="shared" si="0"/>
        <v>120</v>
      </c>
      <c r="W11" s="4">
        <f t="shared" si="0"/>
        <v>120</v>
      </c>
      <c r="X11" s="4">
        <f t="shared" si="0"/>
        <v>120</v>
      </c>
      <c r="Y11" s="4">
        <f t="shared" si="0"/>
        <v>120</v>
      </c>
      <c r="Z11" s="4">
        <f t="shared" si="0"/>
        <v>120</v>
      </c>
      <c r="AA11" s="4">
        <f t="shared" si="0"/>
        <v>120</v>
      </c>
      <c r="AB11" s="4">
        <f t="shared" si="0"/>
        <v>120</v>
      </c>
      <c r="AC11" s="4">
        <f t="shared" si="0"/>
        <v>120</v>
      </c>
      <c r="AD11" s="4">
        <f t="shared" si="0"/>
        <v>120</v>
      </c>
      <c r="AE11" s="4">
        <f t="shared" si="0"/>
        <v>120</v>
      </c>
    </row>
    <row r="12" spans="1:31" ht="20.25" customHeight="1" x14ac:dyDescent="0.35">
      <c r="A12" s="8"/>
      <c r="B12" s="4">
        <v>9</v>
      </c>
      <c r="C12" s="10" t="s">
        <v>61</v>
      </c>
      <c r="D12" s="17" t="s">
        <v>28</v>
      </c>
      <c r="E12" s="14"/>
      <c r="F12" s="6">
        <v>10</v>
      </c>
      <c r="G12" s="5" t="s">
        <v>20</v>
      </c>
      <c r="I12" s="4">
        <v>30</v>
      </c>
      <c r="J12" s="8">
        <f t="shared" si="1"/>
        <v>300</v>
      </c>
      <c r="K12" s="43" t="s">
        <v>90</v>
      </c>
      <c r="L12" s="4">
        <f>$F12*L$3/10</f>
        <v>10</v>
      </c>
      <c r="M12" s="4">
        <f t="shared" ref="M12:AE12" si="4">$F12*M$3/10</f>
        <v>20</v>
      </c>
      <c r="N12" s="4">
        <f t="shared" si="4"/>
        <v>30</v>
      </c>
      <c r="O12" s="4">
        <f t="shared" si="4"/>
        <v>40</v>
      </c>
      <c r="P12" s="4">
        <f t="shared" si="4"/>
        <v>50</v>
      </c>
      <c r="Q12" s="4">
        <f t="shared" si="4"/>
        <v>60</v>
      </c>
      <c r="R12" s="4">
        <f t="shared" si="4"/>
        <v>70</v>
      </c>
      <c r="S12" s="4">
        <f t="shared" si="4"/>
        <v>80</v>
      </c>
      <c r="T12" s="4">
        <f t="shared" si="4"/>
        <v>90</v>
      </c>
      <c r="U12" s="4">
        <f t="shared" si="4"/>
        <v>100</v>
      </c>
      <c r="V12" s="4">
        <f t="shared" si="4"/>
        <v>150</v>
      </c>
      <c r="W12" s="4">
        <f t="shared" si="4"/>
        <v>200</v>
      </c>
      <c r="X12" s="4">
        <f t="shared" si="4"/>
        <v>250</v>
      </c>
      <c r="Y12" s="4">
        <f t="shared" si="4"/>
        <v>300</v>
      </c>
      <c r="Z12" s="4">
        <f t="shared" si="4"/>
        <v>350</v>
      </c>
      <c r="AA12" s="4">
        <f t="shared" si="4"/>
        <v>400</v>
      </c>
      <c r="AB12" s="4">
        <f t="shared" si="4"/>
        <v>450</v>
      </c>
      <c r="AC12" s="4">
        <f t="shared" si="4"/>
        <v>500</v>
      </c>
      <c r="AD12" s="4">
        <f t="shared" si="4"/>
        <v>550</v>
      </c>
      <c r="AE12" s="4">
        <f t="shared" si="4"/>
        <v>600</v>
      </c>
    </row>
    <row r="13" spans="1:31" ht="15.5" x14ac:dyDescent="0.35">
      <c r="A13" s="15">
        <v>3</v>
      </c>
      <c r="B13" s="15"/>
      <c r="C13" s="16" t="s">
        <v>49</v>
      </c>
      <c r="D13" s="19"/>
    </row>
    <row r="14" spans="1:31" ht="20.25" customHeight="1" x14ac:dyDescent="0.35">
      <c r="A14" s="8"/>
      <c r="B14" s="4">
        <v>10</v>
      </c>
      <c r="C14" s="10" t="s">
        <v>9</v>
      </c>
      <c r="D14" s="17" t="s">
        <v>29</v>
      </c>
      <c r="E14" s="14"/>
      <c r="F14" s="6">
        <v>15</v>
      </c>
      <c r="G14" s="5" t="s">
        <v>20</v>
      </c>
      <c r="I14" s="4">
        <f>$I$8</f>
        <v>58</v>
      </c>
      <c r="J14" s="8">
        <f t="shared" si="1"/>
        <v>870</v>
      </c>
      <c r="K14" s="43" t="s">
        <v>91</v>
      </c>
      <c r="L14" s="4">
        <f>$F14*L$3/5</f>
        <v>30</v>
      </c>
      <c r="M14" s="4">
        <f t="shared" ref="M14:AB17" si="5">$F14*M$3/5</f>
        <v>60</v>
      </c>
      <c r="N14" s="4">
        <f t="shared" si="5"/>
        <v>90</v>
      </c>
      <c r="O14" s="4">
        <f t="shared" si="5"/>
        <v>120</v>
      </c>
      <c r="P14" s="4">
        <f t="shared" si="5"/>
        <v>150</v>
      </c>
      <c r="Q14" s="4">
        <f t="shared" si="5"/>
        <v>180</v>
      </c>
      <c r="R14" s="4">
        <f t="shared" si="5"/>
        <v>210</v>
      </c>
      <c r="S14" s="4">
        <f t="shared" si="5"/>
        <v>240</v>
      </c>
      <c r="T14" s="4">
        <f t="shared" si="5"/>
        <v>270</v>
      </c>
      <c r="U14" s="4">
        <f t="shared" si="5"/>
        <v>300</v>
      </c>
      <c r="V14" s="4">
        <f t="shared" si="5"/>
        <v>450</v>
      </c>
      <c r="W14" s="4">
        <f t="shared" si="5"/>
        <v>600</v>
      </c>
      <c r="X14" s="4">
        <f t="shared" si="5"/>
        <v>750</v>
      </c>
      <c r="Y14" s="4">
        <f t="shared" si="5"/>
        <v>900</v>
      </c>
      <c r="Z14" s="4">
        <f t="shared" si="5"/>
        <v>1050</v>
      </c>
      <c r="AA14" s="4">
        <f t="shared" si="5"/>
        <v>1200</v>
      </c>
      <c r="AB14" s="4">
        <f t="shared" si="5"/>
        <v>1350</v>
      </c>
      <c r="AC14" s="4">
        <f t="shared" ref="V14:AE17" si="6">$F14*AC$3/5</f>
        <v>1500</v>
      </c>
      <c r="AD14" s="4">
        <f t="shared" si="6"/>
        <v>1650</v>
      </c>
      <c r="AE14" s="4">
        <f t="shared" si="6"/>
        <v>1800</v>
      </c>
    </row>
    <row r="15" spans="1:31" ht="20.25" customHeight="1" x14ac:dyDescent="0.35">
      <c r="A15" s="8"/>
      <c r="B15" s="4">
        <v>11</v>
      </c>
      <c r="C15" s="10" t="s">
        <v>60</v>
      </c>
      <c r="D15" s="17" t="s">
        <v>30</v>
      </c>
      <c r="E15" s="14"/>
      <c r="F15" s="6">
        <v>0</v>
      </c>
      <c r="G15" s="5" t="s">
        <v>20</v>
      </c>
      <c r="I15" s="4">
        <f t="shared" ref="I15:I17" si="7">$I$8</f>
        <v>58</v>
      </c>
      <c r="J15" s="8">
        <f t="shared" si="1"/>
        <v>0</v>
      </c>
      <c r="K15" s="43" t="s">
        <v>91</v>
      </c>
      <c r="L15" s="4">
        <f>$F15*L$3/5</f>
        <v>0</v>
      </c>
      <c r="M15" s="4">
        <f t="shared" si="5"/>
        <v>0</v>
      </c>
      <c r="N15" s="4">
        <f t="shared" si="5"/>
        <v>0</v>
      </c>
      <c r="O15" s="4">
        <f t="shared" si="5"/>
        <v>0</v>
      </c>
      <c r="P15" s="4">
        <f t="shared" si="5"/>
        <v>0</v>
      </c>
      <c r="Q15" s="4">
        <f t="shared" si="5"/>
        <v>0</v>
      </c>
      <c r="R15" s="4">
        <f t="shared" si="5"/>
        <v>0</v>
      </c>
      <c r="S15" s="4">
        <f t="shared" si="5"/>
        <v>0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6"/>
        <v>0</v>
      </c>
      <c r="AA15" s="4">
        <f t="shared" si="6"/>
        <v>0</v>
      </c>
      <c r="AB15" s="4">
        <f t="shared" si="6"/>
        <v>0</v>
      </c>
      <c r="AC15" s="4">
        <f t="shared" si="6"/>
        <v>0</v>
      </c>
      <c r="AD15" s="4">
        <f t="shared" si="6"/>
        <v>0</v>
      </c>
      <c r="AE15" s="4">
        <f t="shared" si="6"/>
        <v>0</v>
      </c>
    </row>
    <row r="16" spans="1:31" ht="20.25" customHeight="1" x14ac:dyDescent="0.35">
      <c r="A16" s="8"/>
      <c r="B16" s="4">
        <v>12</v>
      </c>
      <c r="C16" s="10" t="s">
        <v>64</v>
      </c>
      <c r="D16" s="17" t="s">
        <v>32</v>
      </c>
      <c r="E16" s="14"/>
      <c r="F16" s="6">
        <v>5</v>
      </c>
      <c r="G16" s="5" t="s">
        <v>20</v>
      </c>
      <c r="I16" s="4">
        <f t="shared" si="7"/>
        <v>58</v>
      </c>
      <c r="J16" s="8">
        <f t="shared" si="1"/>
        <v>290</v>
      </c>
      <c r="K16" s="43" t="s">
        <v>91</v>
      </c>
      <c r="L16" s="4">
        <f>$F16*L$3/5</f>
        <v>10</v>
      </c>
      <c r="M16" s="4">
        <f t="shared" si="5"/>
        <v>20</v>
      </c>
      <c r="N16" s="4">
        <f t="shared" si="5"/>
        <v>30</v>
      </c>
      <c r="O16" s="4">
        <f t="shared" si="5"/>
        <v>40</v>
      </c>
      <c r="P16" s="4">
        <f t="shared" si="5"/>
        <v>50</v>
      </c>
      <c r="Q16" s="4">
        <f t="shared" si="5"/>
        <v>60</v>
      </c>
      <c r="R16" s="4">
        <f t="shared" si="5"/>
        <v>70</v>
      </c>
      <c r="S16" s="4">
        <f t="shared" si="5"/>
        <v>80</v>
      </c>
      <c r="T16" s="4">
        <f t="shared" si="5"/>
        <v>90</v>
      </c>
      <c r="U16" s="4">
        <f t="shared" si="5"/>
        <v>100</v>
      </c>
      <c r="V16" s="4">
        <f t="shared" si="6"/>
        <v>150</v>
      </c>
      <c r="W16" s="4">
        <f t="shared" si="6"/>
        <v>200</v>
      </c>
      <c r="X16" s="4">
        <f t="shared" si="6"/>
        <v>250</v>
      </c>
      <c r="Y16" s="4">
        <f t="shared" si="6"/>
        <v>300</v>
      </c>
      <c r="Z16" s="4">
        <f t="shared" si="6"/>
        <v>350</v>
      </c>
      <c r="AA16" s="4">
        <f t="shared" si="6"/>
        <v>400</v>
      </c>
      <c r="AB16" s="4">
        <f t="shared" si="6"/>
        <v>450</v>
      </c>
      <c r="AC16" s="4">
        <f t="shared" si="6"/>
        <v>500</v>
      </c>
      <c r="AD16" s="4">
        <f t="shared" si="6"/>
        <v>550</v>
      </c>
      <c r="AE16" s="4">
        <f t="shared" si="6"/>
        <v>600</v>
      </c>
    </row>
    <row r="17" spans="1:31" ht="20.25" customHeight="1" x14ac:dyDescent="0.35">
      <c r="B17" s="4">
        <v>13</v>
      </c>
      <c r="C17" s="10" t="s">
        <v>31</v>
      </c>
      <c r="D17" s="17" t="s">
        <v>30</v>
      </c>
      <c r="E17" s="14"/>
      <c r="F17" s="6">
        <v>5</v>
      </c>
      <c r="G17" s="5" t="s">
        <v>20</v>
      </c>
      <c r="I17" s="4">
        <f t="shared" si="7"/>
        <v>58</v>
      </c>
      <c r="J17" s="8">
        <f t="shared" si="1"/>
        <v>290</v>
      </c>
      <c r="K17" s="43" t="s">
        <v>91</v>
      </c>
      <c r="L17" s="4">
        <f>$F17*L$3/5</f>
        <v>10</v>
      </c>
      <c r="M17" s="4">
        <f t="shared" si="5"/>
        <v>20</v>
      </c>
      <c r="N17" s="4">
        <f t="shared" si="5"/>
        <v>30</v>
      </c>
      <c r="O17" s="4">
        <f t="shared" si="5"/>
        <v>40</v>
      </c>
      <c r="P17" s="4">
        <f t="shared" si="5"/>
        <v>50</v>
      </c>
      <c r="Q17" s="4">
        <f t="shared" si="5"/>
        <v>60</v>
      </c>
      <c r="R17" s="4">
        <f t="shared" si="5"/>
        <v>70</v>
      </c>
      <c r="S17" s="4">
        <f t="shared" si="5"/>
        <v>80</v>
      </c>
      <c r="T17" s="4">
        <f t="shared" si="5"/>
        <v>90</v>
      </c>
      <c r="U17" s="4">
        <f t="shared" si="5"/>
        <v>100</v>
      </c>
      <c r="V17" s="4">
        <f t="shared" si="6"/>
        <v>150</v>
      </c>
      <c r="W17" s="4">
        <f t="shared" si="6"/>
        <v>200</v>
      </c>
      <c r="X17" s="4">
        <f t="shared" si="6"/>
        <v>250</v>
      </c>
      <c r="Y17" s="4">
        <f t="shared" si="6"/>
        <v>300</v>
      </c>
      <c r="Z17" s="4">
        <f t="shared" si="6"/>
        <v>350</v>
      </c>
      <c r="AA17" s="4">
        <f t="shared" si="6"/>
        <v>400</v>
      </c>
      <c r="AB17" s="4">
        <f t="shared" si="6"/>
        <v>450</v>
      </c>
      <c r="AC17" s="4">
        <f t="shared" si="6"/>
        <v>500</v>
      </c>
      <c r="AD17" s="4">
        <f t="shared" si="6"/>
        <v>550</v>
      </c>
      <c r="AE17" s="4">
        <f t="shared" si="6"/>
        <v>600</v>
      </c>
    </row>
    <row r="18" spans="1:31" ht="20.25" customHeight="1" x14ac:dyDescent="0.35">
      <c r="A18" s="8"/>
      <c r="B18" s="4">
        <v>14</v>
      </c>
      <c r="C18" s="10" t="s">
        <v>11</v>
      </c>
      <c r="D18" s="17" t="s">
        <v>33</v>
      </c>
      <c r="E18" s="14"/>
      <c r="F18" s="6">
        <v>0</v>
      </c>
      <c r="G18" s="5" t="s">
        <v>19</v>
      </c>
      <c r="I18" s="4">
        <v>1</v>
      </c>
      <c r="J18" s="8">
        <f t="shared" si="1"/>
        <v>0</v>
      </c>
      <c r="L18" s="4">
        <f t="shared" si="2"/>
        <v>0</v>
      </c>
      <c r="M18" s="4">
        <f t="shared" si="2"/>
        <v>0</v>
      </c>
      <c r="N18" s="4">
        <f t="shared" si="2"/>
        <v>0</v>
      </c>
      <c r="O18" s="4">
        <f t="shared" si="2"/>
        <v>0</v>
      </c>
      <c r="P18" s="4">
        <f t="shared" si="2"/>
        <v>0</v>
      </c>
      <c r="Q18" s="4">
        <f t="shared" si="2"/>
        <v>0</v>
      </c>
      <c r="R18" s="4">
        <f t="shared" si="2"/>
        <v>0</v>
      </c>
      <c r="S18" s="4">
        <f t="shared" si="2"/>
        <v>0</v>
      </c>
      <c r="T18" s="4">
        <f t="shared" si="2"/>
        <v>0</v>
      </c>
      <c r="U18" s="4">
        <f t="shared" si="2"/>
        <v>0</v>
      </c>
      <c r="V18" s="4">
        <f t="shared" si="0"/>
        <v>0</v>
      </c>
      <c r="W18" s="4">
        <f t="shared" si="0"/>
        <v>0</v>
      </c>
      <c r="X18" s="4">
        <f t="shared" si="0"/>
        <v>0</v>
      </c>
      <c r="Y18" s="4">
        <f t="shared" si="0"/>
        <v>0</v>
      </c>
      <c r="Z18" s="4">
        <f t="shared" si="0"/>
        <v>0</v>
      </c>
      <c r="AA18" s="4">
        <f t="shared" si="0"/>
        <v>0</v>
      </c>
      <c r="AB18" s="4">
        <f t="shared" si="0"/>
        <v>0</v>
      </c>
      <c r="AC18" s="4">
        <f t="shared" si="0"/>
        <v>0</v>
      </c>
      <c r="AD18" s="4">
        <f t="shared" si="0"/>
        <v>0</v>
      </c>
      <c r="AE18" s="4">
        <f t="shared" si="0"/>
        <v>0</v>
      </c>
    </row>
    <row r="19" spans="1:31" ht="20.25" customHeight="1" x14ac:dyDescent="0.35">
      <c r="B19" s="4">
        <v>15</v>
      </c>
      <c r="C19" s="10" t="s">
        <v>101</v>
      </c>
      <c r="D19" s="17" t="s">
        <v>102</v>
      </c>
      <c r="E19" s="14"/>
      <c r="F19" s="6">
        <v>30</v>
      </c>
      <c r="G19" s="5" t="s">
        <v>19</v>
      </c>
      <c r="H19" t="s">
        <v>65</v>
      </c>
      <c r="I19" s="4">
        <v>1</v>
      </c>
      <c r="J19" s="8">
        <f t="shared" si="1"/>
        <v>30</v>
      </c>
      <c r="L19" s="4">
        <f t="shared" si="2"/>
        <v>30</v>
      </c>
      <c r="M19" s="4">
        <f t="shared" si="2"/>
        <v>30</v>
      </c>
      <c r="N19" s="4">
        <f t="shared" si="2"/>
        <v>30</v>
      </c>
      <c r="O19" s="4">
        <f t="shared" si="2"/>
        <v>30</v>
      </c>
      <c r="P19" s="4">
        <f t="shared" si="2"/>
        <v>30</v>
      </c>
      <c r="Q19" s="4">
        <f t="shared" si="2"/>
        <v>30</v>
      </c>
      <c r="R19" s="4">
        <f t="shared" si="2"/>
        <v>30</v>
      </c>
      <c r="S19" s="4">
        <f t="shared" si="2"/>
        <v>30</v>
      </c>
      <c r="T19" s="4">
        <f t="shared" si="2"/>
        <v>30</v>
      </c>
      <c r="U19" s="4">
        <f t="shared" si="2"/>
        <v>30</v>
      </c>
      <c r="V19" s="4">
        <f t="shared" si="0"/>
        <v>30</v>
      </c>
      <c r="W19" s="4">
        <f t="shared" si="0"/>
        <v>30</v>
      </c>
      <c r="X19" s="4">
        <f t="shared" si="0"/>
        <v>30</v>
      </c>
      <c r="Y19" s="4">
        <f t="shared" si="0"/>
        <v>30</v>
      </c>
      <c r="Z19" s="4">
        <f t="shared" si="0"/>
        <v>30</v>
      </c>
      <c r="AA19" s="4">
        <f t="shared" si="0"/>
        <v>30</v>
      </c>
      <c r="AB19" s="4">
        <f t="shared" si="0"/>
        <v>30</v>
      </c>
      <c r="AC19" s="4">
        <f t="shared" si="0"/>
        <v>30</v>
      </c>
      <c r="AD19" s="4">
        <f t="shared" si="0"/>
        <v>30</v>
      </c>
      <c r="AE19" s="4">
        <f t="shared" si="0"/>
        <v>30</v>
      </c>
    </row>
    <row r="20" spans="1:31" ht="20.25" customHeight="1" x14ac:dyDescent="0.35">
      <c r="A20" s="8"/>
      <c r="B20" s="4">
        <v>16</v>
      </c>
      <c r="C20" s="10" t="s">
        <v>98</v>
      </c>
      <c r="D20" s="17" t="s">
        <v>12</v>
      </c>
      <c r="E20" s="14"/>
      <c r="F20" s="6">
        <v>2</v>
      </c>
      <c r="G20" s="5" t="s">
        <v>20</v>
      </c>
      <c r="I20" s="4">
        <v>286</v>
      </c>
      <c r="J20" s="8">
        <f t="shared" si="1"/>
        <v>572</v>
      </c>
      <c r="L20" s="4">
        <f t="shared" ref="L20:AE20" si="8">$F20*L$3</f>
        <v>20</v>
      </c>
      <c r="M20" s="4">
        <f t="shared" si="8"/>
        <v>40</v>
      </c>
      <c r="N20" s="4">
        <f t="shared" si="8"/>
        <v>60</v>
      </c>
      <c r="O20" s="4">
        <f t="shared" si="8"/>
        <v>80</v>
      </c>
      <c r="P20" s="4">
        <f t="shared" si="8"/>
        <v>100</v>
      </c>
      <c r="Q20" s="4">
        <f t="shared" si="8"/>
        <v>120</v>
      </c>
      <c r="R20" s="4">
        <f t="shared" si="8"/>
        <v>140</v>
      </c>
      <c r="S20" s="4">
        <f t="shared" si="8"/>
        <v>160</v>
      </c>
      <c r="T20" s="4">
        <f t="shared" si="8"/>
        <v>180</v>
      </c>
      <c r="U20" s="4">
        <f t="shared" si="8"/>
        <v>200</v>
      </c>
      <c r="V20" s="4">
        <f t="shared" si="8"/>
        <v>300</v>
      </c>
      <c r="W20" s="4">
        <f t="shared" si="8"/>
        <v>400</v>
      </c>
      <c r="X20" s="4">
        <f t="shared" si="8"/>
        <v>500</v>
      </c>
      <c r="Y20" s="4">
        <f t="shared" si="8"/>
        <v>600</v>
      </c>
      <c r="Z20" s="4">
        <f t="shared" si="8"/>
        <v>700</v>
      </c>
      <c r="AA20" s="4">
        <f t="shared" si="8"/>
        <v>800</v>
      </c>
      <c r="AB20" s="4">
        <f t="shared" si="8"/>
        <v>900</v>
      </c>
      <c r="AC20" s="4">
        <f t="shared" si="8"/>
        <v>1000</v>
      </c>
      <c r="AD20" s="4">
        <f t="shared" si="8"/>
        <v>1100</v>
      </c>
      <c r="AE20" s="4">
        <f t="shared" si="8"/>
        <v>1200</v>
      </c>
    </row>
    <row r="21" spans="1:31" ht="20.25" customHeight="1" x14ac:dyDescent="0.35">
      <c r="A21" s="8"/>
      <c r="B21" s="4">
        <v>17</v>
      </c>
      <c r="C21" s="10" t="s">
        <v>34</v>
      </c>
      <c r="D21" s="17" t="s">
        <v>35</v>
      </c>
      <c r="E21" s="14"/>
      <c r="F21" s="6">
        <v>30</v>
      </c>
      <c r="G21" s="5" t="s">
        <v>19</v>
      </c>
      <c r="H21" t="s">
        <v>66</v>
      </c>
      <c r="I21" s="4">
        <v>1</v>
      </c>
      <c r="J21" s="8">
        <f t="shared" si="1"/>
        <v>30</v>
      </c>
      <c r="L21" s="4">
        <f t="shared" si="2"/>
        <v>30</v>
      </c>
      <c r="M21" s="4">
        <f t="shared" si="2"/>
        <v>30</v>
      </c>
      <c r="N21" s="4">
        <f t="shared" si="2"/>
        <v>30</v>
      </c>
      <c r="O21" s="4">
        <f t="shared" si="2"/>
        <v>30</v>
      </c>
      <c r="P21" s="4">
        <f t="shared" si="2"/>
        <v>30</v>
      </c>
      <c r="Q21" s="4">
        <f t="shared" si="2"/>
        <v>30</v>
      </c>
      <c r="R21" s="4">
        <f t="shared" si="2"/>
        <v>30</v>
      </c>
      <c r="S21" s="4">
        <f t="shared" si="2"/>
        <v>30</v>
      </c>
      <c r="T21" s="4">
        <f t="shared" si="2"/>
        <v>30</v>
      </c>
      <c r="U21" s="4">
        <f t="shared" si="2"/>
        <v>30</v>
      </c>
      <c r="V21" s="4">
        <f t="shared" ref="V21:AE21" si="9">$F21</f>
        <v>30</v>
      </c>
      <c r="W21" s="4">
        <f t="shared" si="9"/>
        <v>30</v>
      </c>
      <c r="X21" s="4">
        <f t="shared" si="9"/>
        <v>30</v>
      </c>
      <c r="Y21" s="4">
        <f t="shared" si="9"/>
        <v>30</v>
      </c>
      <c r="Z21" s="4">
        <f t="shared" si="9"/>
        <v>30</v>
      </c>
      <c r="AA21" s="4">
        <f t="shared" si="9"/>
        <v>30</v>
      </c>
      <c r="AB21" s="4">
        <f t="shared" si="9"/>
        <v>30</v>
      </c>
      <c r="AC21" s="4">
        <f t="shared" si="9"/>
        <v>30</v>
      </c>
      <c r="AD21" s="4">
        <f t="shared" si="9"/>
        <v>30</v>
      </c>
      <c r="AE21" s="4">
        <f t="shared" si="9"/>
        <v>30</v>
      </c>
    </row>
    <row r="22" spans="1:31" ht="20.25" customHeight="1" x14ac:dyDescent="0.35">
      <c r="A22" s="8"/>
      <c r="B22" s="4">
        <v>18</v>
      </c>
      <c r="C22" s="10" t="s">
        <v>36</v>
      </c>
      <c r="D22" s="17" t="s">
        <v>15</v>
      </c>
      <c r="E22" s="13"/>
      <c r="F22" s="6">
        <v>10</v>
      </c>
      <c r="G22" s="5" t="s">
        <v>20</v>
      </c>
      <c r="I22" s="4">
        <v>10</v>
      </c>
      <c r="J22" s="8">
        <f t="shared" si="1"/>
        <v>100</v>
      </c>
      <c r="K22" s="43" t="s">
        <v>90</v>
      </c>
      <c r="L22" s="4">
        <f>$F22*L$3/10</f>
        <v>10</v>
      </c>
      <c r="M22" s="4">
        <f t="shared" ref="M22:AE22" si="10">$F22*M$3/10</f>
        <v>20</v>
      </c>
      <c r="N22" s="4">
        <f t="shared" si="10"/>
        <v>30</v>
      </c>
      <c r="O22" s="4">
        <f t="shared" si="10"/>
        <v>40</v>
      </c>
      <c r="P22" s="4">
        <f t="shared" si="10"/>
        <v>50</v>
      </c>
      <c r="Q22" s="4">
        <f t="shared" si="10"/>
        <v>60</v>
      </c>
      <c r="R22" s="4">
        <f t="shared" si="10"/>
        <v>70</v>
      </c>
      <c r="S22" s="4">
        <f t="shared" si="10"/>
        <v>80</v>
      </c>
      <c r="T22" s="4">
        <f t="shared" si="10"/>
        <v>90</v>
      </c>
      <c r="U22" s="4">
        <f t="shared" si="10"/>
        <v>100</v>
      </c>
      <c r="V22" s="4">
        <f t="shared" si="10"/>
        <v>150</v>
      </c>
      <c r="W22" s="4">
        <f t="shared" si="10"/>
        <v>200</v>
      </c>
      <c r="X22" s="4">
        <f t="shared" si="10"/>
        <v>250</v>
      </c>
      <c r="Y22" s="4">
        <f t="shared" si="10"/>
        <v>300</v>
      </c>
      <c r="Z22" s="4">
        <f t="shared" si="10"/>
        <v>350</v>
      </c>
      <c r="AA22" s="4">
        <f t="shared" si="10"/>
        <v>400</v>
      </c>
      <c r="AB22" s="4">
        <f t="shared" si="10"/>
        <v>450</v>
      </c>
      <c r="AC22" s="4">
        <f t="shared" si="10"/>
        <v>500</v>
      </c>
      <c r="AD22" s="4">
        <f t="shared" si="10"/>
        <v>550</v>
      </c>
      <c r="AE22" s="4">
        <f t="shared" si="10"/>
        <v>600</v>
      </c>
    </row>
    <row r="23" spans="1:31" ht="20.25" customHeight="1" x14ac:dyDescent="0.35">
      <c r="A23" s="4"/>
      <c r="B23" s="4">
        <v>19</v>
      </c>
      <c r="C23" s="10" t="s">
        <v>99</v>
      </c>
      <c r="D23" s="17" t="s">
        <v>100</v>
      </c>
      <c r="E23" s="13"/>
      <c r="F23" s="6">
        <v>20</v>
      </c>
      <c r="G23" s="5" t="s">
        <v>19</v>
      </c>
      <c r="I23" s="4">
        <v>1</v>
      </c>
      <c r="J23" s="4">
        <f t="shared" si="1"/>
        <v>20</v>
      </c>
      <c r="K23" s="43"/>
      <c r="L23" s="4">
        <f t="shared" ref="L23:AE23" si="11">$F23</f>
        <v>20</v>
      </c>
      <c r="M23" s="4">
        <f t="shared" si="11"/>
        <v>20</v>
      </c>
      <c r="N23" s="4">
        <f t="shared" si="11"/>
        <v>20</v>
      </c>
      <c r="O23" s="4">
        <f t="shared" si="11"/>
        <v>20</v>
      </c>
      <c r="P23" s="4">
        <f t="shared" si="11"/>
        <v>20</v>
      </c>
      <c r="Q23" s="4">
        <f t="shared" si="11"/>
        <v>20</v>
      </c>
      <c r="R23" s="4">
        <f t="shared" si="11"/>
        <v>20</v>
      </c>
      <c r="S23" s="4">
        <f t="shared" si="11"/>
        <v>20</v>
      </c>
      <c r="T23" s="4">
        <f t="shared" si="11"/>
        <v>20</v>
      </c>
      <c r="U23" s="4">
        <f t="shared" si="11"/>
        <v>20</v>
      </c>
      <c r="V23" s="4">
        <f t="shared" si="11"/>
        <v>20</v>
      </c>
      <c r="W23" s="4">
        <f t="shared" si="11"/>
        <v>20</v>
      </c>
      <c r="X23" s="4">
        <f t="shared" si="11"/>
        <v>20</v>
      </c>
      <c r="Y23" s="4">
        <f t="shared" si="11"/>
        <v>20</v>
      </c>
      <c r="Z23" s="4">
        <f t="shared" si="11"/>
        <v>20</v>
      </c>
      <c r="AA23" s="4">
        <f t="shared" si="11"/>
        <v>20</v>
      </c>
      <c r="AB23" s="4">
        <f t="shared" si="11"/>
        <v>20</v>
      </c>
      <c r="AC23" s="4">
        <f t="shared" si="11"/>
        <v>20</v>
      </c>
      <c r="AD23" s="4">
        <f t="shared" si="11"/>
        <v>20</v>
      </c>
      <c r="AE23" s="4">
        <f t="shared" si="11"/>
        <v>20</v>
      </c>
    </row>
    <row r="24" spans="1:31" ht="27.75" customHeight="1" x14ac:dyDescent="0.35">
      <c r="C24" s="1" t="s">
        <v>37</v>
      </c>
      <c r="I24" s="5" t="s">
        <v>23</v>
      </c>
      <c r="J24" s="8">
        <f>SUM(J5:J22)</f>
        <v>3012</v>
      </c>
      <c r="L24" s="4">
        <f t="shared" ref="L24:U24" si="12">SUM(L5:L22)</f>
        <v>400</v>
      </c>
      <c r="M24" s="4">
        <f t="shared" si="12"/>
        <v>500</v>
      </c>
      <c r="N24" s="4">
        <f t="shared" si="12"/>
        <v>600</v>
      </c>
      <c r="O24" s="4">
        <f t="shared" si="12"/>
        <v>700</v>
      </c>
      <c r="P24" s="4">
        <f t="shared" si="12"/>
        <v>800</v>
      </c>
      <c r="Q24" s="4">
        <f t="shared" si="12"/>
        <v>900</v>
      </c>
      <c r="R24" s="4">
        <f t="shared" si="12"/>
        <v>1000</v>
      </c>
      <c r="S24" s="4">
        <f t="shared" si="12"/>
        <v>1100</v>
      </c>
      <c r="T24" s="4">
        <f t="shared" si="12"/>
        <v>1200</v>
      </c>
      <c r="U24" s="4">
        <f t="shared" si="12"/>
        <v>1300</v>
      </c>
      <c r="V24" s="4">
        <f t="shared" ref="V24:AE24" si="13">SUM(V5:V22)</f>
        <v>1800</v>
      </c>
      <c r="W24" s="4">
        <f t="shared" si="13"/>
        <v>2300</v>
      </c>
      <c r="X24" s="4">
        <f t="shared" si="13"/>
        <v>2800</v>
      </c>
      <c r="Y24" s="4">
        <f t="shared" si="13"/>
        <v>3300</v>
      </c>
      <c r="Z24" s="4">
        <f t="shared" si="13"/>
        <v>3800</v>
      </c>
      <c r="AA24" s="4">
        <f t="shared" si="13"/>
        <v>4300</v>
      </c>
      <c r="AB24" s="4">
        <f t="shared" si="13"/>
        <v>4800</v>
      </c>
      <c r="AC24" s="4">
        <f t="shared" si="13"/>
        <v>5300</v>
      </c>
      <c r="AD24" s="4">
        <f t="shared" si="13"/>
        <v>5800</v>
      </c>
      <c r="AE24" s="4">
        <f t="shared" si="13"/>
        <v>6300</v>
      </c>
    </row>
    <row r="25" spans="1:31" x14ac:dyDescent="0.35">
      <c r="I25" s="4" t="s">
        <v>57</v>
      </c>
      <c r="J25" s="20">
        <f>J24/60</f>
        <v>50.2</v>
      </c>
      <c r="L25" s="41">
        <f>L24/60</f>
        <v>6.666666666666667</v>
      </c>
      <c r="M25" s="41">
        <f t="shared" ref="M25:U25" si="14">M24/60</f>
        <v>8.3333333333333339</v>
      </c>
      <c r="N25" s="41">
        <f t="shared" si="14"/>
        <v>10</v>
      </c>
      <c r="O25" s="41">
        <f t="shared" si="14"/>
        <v>11.666666666666666</v>
      </c>
      <c r="P25" s="41">
        <f t="shared" si="14"/>
        <v>13.333333333333334</v>
      </c>
      <c r="Q25" s="41">
        <f t="shared" si="14"/>
        <v>15</v>
      </c>
      <c r="R25" s="41">
        <f t="shared" si="14"/>
        <v>16.666666666666668</v>
      </c>
      <c r="S25" s="41">
        <f t="shared" si="14"/>
        <v>18.333333333333332</v>
      </c>
      <c r="T25" s="41">
        <f t="shared" si="14"/>
        <v>20</v>
      </c>
      <c r="U25" s="41">
        <f t="shared" si="14"/>
        <v>21.666666666666668</v>
      </c>
      <c r="V25" s="41">
        <f t="shared" ref="V25" si="15">V24/60</f>
        <v>30</v>
      </c>
      <c r="W25" s="41">
        <f t="shared" ref="W25" si="16">W24/60</f>
        <v>38.333333333333336</v>
      </c>
      <c r="X25" s="41">
        <f t="shared" ref="X25" si="17">X24/60</f>
        <v>46.666666666666664</v>
      </c>
      <c r="Y25" s="41">
        <f t="shared" ref="Y25" si="18">Y24/60</f>
        <v>55</v>
      </c>
      <c r="Z25" s="41">
        <f t="shared" ref="Z25" si="19">Z24/60</f>
        <v>63.333333333333336</v>
      </c>
      <c r="AA25" s="41">
        <f t="shared" ref="AA25" si="20">AA24/60</f>
        <v>71.666666666666671</v>
      </c>
      <c r="AB25" s="41">
        <f t="shared" ref="AB25" si="21">AB24/60</f>
        <v>80</v>
      </c>
      <c r="AC25" s="41">
        <f t="shared" ref="AC25" si="22">AC24/60</f>
        <v>88.333333333333329</v>
      </c>
      <c r="AD25" s="41">
        <f t="shared" ref="AD25" si="23">AD24/60</f>
        <v>96.666666666666671</v>
      </c>
      <c r="AE25" s="41">
        <f t="shared" ref="AE25" si="24">AE24/60</f>
        <v>105</v>
      </c>
    </row>
    <row r="26" spans="1:31" x14ac:dyDescent="0.35">
      <c r="I26" s="4" t="s">
        <v>58</v>
      </c>
      <c r="J26" s="20">
        <f>J25/7.4</f>
        <v>6.7837837837837842</v>
      </c>
      <c r="L26" s="41">
        <f>L25/7.4</f>
        <v>0.90090090090090091</v>
      </c>
      <c r="M26" s="41">
        <f t="shared" ref="M26:U26" si="25">M25/7.4</f>
        <v>1.1261261261261262</v>
      </c>
      <c r="N26" s="41">
        <f t="shared" si="25"/>
        <v>1.3513513513513513</v>
      </c>
      <c r="O26" s="41">
        <f t="shared" si="25"/>
        <v>1.5765765765765765</v>
      </c>
      <c r="P26" s="41">
        <f t="shared" si="25"/>
        <v>1.8018018018018018</v>
      </c>
      <c r="Q26" s="41">
        <f t="shared" si="25"/>
        <v>2.0270270270270268</v>
      </c>
      <c r="R26" s="41">
        <f t="shared" si="25"/>
        <v>2.2522522522522523</v>
      </c>
      <c r="S26" s="41">
        <f t="shared" si="25"/>
        <v>2.477477477477477</v>
      </c>
      <c r="T26" s="41">
        <f t="shared" si="25"/>
        <v>2.7027027027027026</v>
      </c>
      <c r="U26" s="41">
        <f t="shared" si="25"/>
        <v>2.9279279279279278</v>
      </c>
      <c r="V26" s="41">
        <f t="shared" ref="V26" si="26">V25/7.4</f>
        <v>4.0540540540540535</v>
      </c>
      <c r="W26" s="41">
        <f t="shared" ref="W26" si="27">W25/7.4</f>
        <v>5.1801801801801801</v>
      </c>
      <c r="X26" s="41">
        <f t="shared" ref="X26" si="28">X25/7.4</f>
        <v>6.3063063063063058</v>
      </c>
      <c r="Y26" s="41">
        <f t="shared" ref="Y26" si="29">Y25/7.4</f>
        <v>7.4324324324324325</v>
      </c>
      <c r="Z26" s="41">
        <f t="shared" ref="Z26" si="30">Z25/7.4</f>
        <v>8.5585585585585591</v>
      </c>
      <c r="AA26" s="41">
        <f t="shared" ref="AA26" si="31">AA25/7.4</f>
        <v>9.6846846846846848</v>
      </c>
      <c r="AB26" s="41">
        <f t="shared" ref="AB26" si="32">AB25/7.4</f>
        <v>10.810810810810811</v>
      </c>
      <c r="AC26" s="41">
        <f t="shared" ref="AC26" si="33">AC25/7.4</f>
        <v>11.936936936936936</v>
      </c>
      <c r="AD26" s="41">
        <f t="shared" ref="AD26" si="34">AD25/7.4</f>
        <v>13.063063063063064</v>
      </c>
      <c r="AE26" s="41">
        <f t="shared" ref="AE26" si="35">AE25/7.4</f>
        <v>14.189189189189188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85" r:id="rId4" name="ScrollBar13">
          <controlPr defaultSize="0" autoLine="0" linkedCell="F15" r:id="rId5">
            <anchor moveWithCells="1">
              <from>
                <xdr:col>4</xdr:col>
                <xdr:colOff>19050</xdr:colOff>
                <xdr:row>14</xdr:row>
                <xdr:rowOff>31750</xdr:rowOff>
              </from>
              <to>
                <xdr:col>4</xdr:col>
                <xdr:colOff>1708150</xdr:colOff>
                <xdr:row>14</xdr:row>
                <xdr:rowOff>228600</xdr:rowOff>
              </to>
            </anchor>
          </controlPr>
        </control>
      </mc:Choice>
      <mc:Fallback>
        <control shapeId="3085" r:id="rId4" name="ScrollBar13"/>
      </mc:Fallback>
    </mc:AlternateContent>
    <mc:AlternateContent xmlns:mc="http://schemas.openxmlformats.org/markup-compatibility/2006">
      <mc:Choice Requires="x14">
        <control shapeId="3100" r:id="rId6" name="ScrollBar18">
          <controlPr defaultSize="0" autoLine="0" linkedCell="F19" r:id="rId7">
            <anchor moveWithCells="1">
              <from>
                <xdr:col>4</xdr:col>
                <xdr:colOff>95250</xdr:colOff>
                <xdr:row>18</xdr:row>
                <xdr:rowOff>19050</xdr:rowOff>
              </from>
              <to>
                <xdr:col>4</xdr:col>
                <xdr:colOff>1784350</xdr:colOff>
                <xdr:row>18</xdr:row>
                <xdr:rowOff>222250</xdr:rowOff>
              </to>
            </anchor>
          </controlPr>
        </control>
      </mc:Choice>
      <mc:Fallback>
        <control shapeId="3100" r:id="rId6" name="ScrollBar18"/>
      </mc:Fallback>
    </mc:AlternateContent>
    <mc:AlternateContent xmlns:mc="http://schemas.openxmlformats.org/markup-compatibility/2006">
      <mc:Choice Requires="x14">
        <control shapeId="3101" r:id="rId8" name="ScrollBar19">
          <controlPr defaultSize="0" autoLine="0" linkedCell="F18" r:id="rId5">
            <anchor moveWithCells="1">
              <from>
                <xdr:col>4</xdr:col>
                <xdr:colOff>88900</xdr:colOff>
                <xdr:row>17</xdr:row>
                <xdr:rowOff>19050</xdr:rowOff>
              </from>
              <to>
                <xdr:col>4</xdr:col>
                <xdr:colOff>1771650</xdr:colOff>
                <xdr:row>17</xdr:row>
                <xdr:rowOff>222250</xdr:rowOff>
              </to>
            </anchor>
          </controlPr>
        </control>
      </mc:Choice>
      <mc:Fallback>
        <control shapeId="3101" r:id="rId8" name="ScrollBar19"/>
      </mc:Fallback>
    </mc:AlternateContent>
    <mc:AlternateContent xmlns:mc="http://schemas.openxmlformats.org/markup-compatibility/2006">
      <mc:Choice Requires="x14">
        <control shapeId="3102" r:id="rId9" name="ScrollBar20">
          <controlPr defaultSize="0" autoLine="0" linkedCell="F20" r:id="rId10">
            <anchor moveWithCells="1">
              <from>
                <xdr:col>4</xdr:col>
                <xdr:colOff>88900</xdr:colOff>
                <xdr:row>19</xdr:row>
                <xdr:rowOff>19050</xdr:rowOff>
              </from>
              <to>
                <xdr:col>4</xdr:col>
                <xdr:colOff>1771650</xdr:colOff>
                <xdr:row>19</xdr:row>
                <xdr:rowOff>222250</xdr:rowOff>
              </to>
            </anchor>
          </controlPr>
        </control>
      </mc:Choice>
      <mc:Fallback>
        <control shapeId="3102" r:id="rId9" name="ScrollBar20"/>
      </mc:Fallback>
    </mc:AlternateContent>
    <mc:AlternateContent xmlns:mc="http://schemas.openxmlformats.org/markup-compatibility/2006">
      <mc:Choice Requires="x14">
        <control shapeId="3103" r:id="rId11" name="ScrollBar16">
          <controlPr defaultSize="0" autoLine="0" linkedCell="F21" r:id="rId12">
            <anchor moveWithCells="1">
              <from>
                <xdr:col>4</xdr:col>
                <xdr:colOff>88900</xdr:colOff>
                <xdr:row>20</xdr:row>
                <xdr:rowOff>19050</xdr:rowOff>
              </from>
              <to>
                <xdr:col>4</xdr:col>
                <xdr:colOff>1771650</xdr:colOff>
                <xdr:row>20</xdr:row>
                <xdr:rowOff>222250</xdr:rowOff>
              </to>
            </anchor>
          </controlPr>
        </control>
      </mc:Choice>
      <mc:Fallback>
        <control shapeId="3103" r:id="rId11" name="ScrollBar16"/>
      </mc:Fallback>
    </mc:AlternateContent>
    <mc:AlternateContent xmlns:mc="http://schemas.openxmlformats.org/markup-compatibility/2006">
      <mc:Choice Requires="x14">
        <control shapeId="3104" r:id="rId13" name="ScrollBar17">
          <controlPr defaultSize="0" autoLine="0" linkedCell="F22" r:id="rId14">
            <anchor moveWithCells="1">
              <from>
                <xdr:col>4</xdr:col>
                <xdr:colOff>88900</xdr:colOff>
                <xdr:row>21</xdr:row>
                <xdr:rowOff>19050</xdr:rowOff>
              </from>
              <to>
                <xdr:col>4</xdr:col>
                <xdr:colOff>1771650</xdr:colOff>
                <xdr:row>21</xdr:row>
                <xdr:rowOff>222250</xdr:rowOff>
              </to>
            </anchor>
          </controlPr>
        </control>
      </mc:Choice>
      <mc:Fallback>
        <control shapeId="3104" r:id="rId13" name="ScrollBar17"/>
      </mc:Fallback>
    </mc:AlternateContent>
    <mc:AlternateContent xmlns:mc="http://schemas.openxmlformats.org/markup-compatibility/2006">
      <mc:Choice Requires="x14">
        <control shapeId="3105" r:id="rId15" name="ScrollBar1">
          <controlPr defaultSize="0" autoLine="0" linkedCell="F5" r:id="rId16">
            <anchor moveWithCells="1">
              <from>
                <xdr:col>4</xdr:col>
                <xdr:colOff>57150</xdr:colOff>
                <xdr:row>4</xdr:row>
                <xdr:rowOff>50800</xdr:rowOff>
              </from>
              <to>
                <xdr:col>4</xdr:col>
                <xdr:colOff>1752600</xdr:colOff>
                <xdr:row>4</xdr:row>
                <xdr:rowOff>247650</xdr:rowOff>
              </to>
            </anchor>
          </controlPr>
        </control>
      </mc:Choice>
      <mc:Fallback>
        <control shapeId="3105" r:id="rId15" name="ScrollBar1"/>
      </mc:Fallback>
    </mc:AlternateContent>
    <mc:AlternateContent xmlns:mc="http://schemas.openxmlformats.org/markup-compatibility/2006">
      <mc:Choice Requires="x14">
        <control shapeId="3106" r:id="rId17" name="ScrollBar2">
          <controlPr defaultSize="0" autoLine="0" linkedCell="F6" r:id="rId16">
            <anchor moveWithCells="1">
              <from>
                <xdr:col>4</xdr:col>
                <xdr:colOff>57150</xdr:colOff>
                <xdr:row>5</xdr:row>
                <xdr:rowOff>57150</xdr:rowOff>
              </from>
              <to>
                <xdr:col>4</xdr:col>
                <xdr:colOff>1752600</xdr:colOff>
                <xdr:row>6</xdr:row>
                <xdr:rowOff>0</xdr:rowOff>
              </to>
            </anchor>
          </controlPr>
        </control>
      </mc:Choice>
      <mc:Fallback>
        <control shapeId="3106" r:id="rId17" name="ScrollBar2"/>
      </mc:Fallback>
    </mc:AlternateContent>
    <mc:AlternateContent xmlns:mc="http://schemas.openxmlformats.org/markup-compatibility/2006">
      <mc:Choice Requires="x14">
        <control shapeId="3107" r:id="rId18" name="ScrollBar3">
          <controlPr defaultSize="0" autoLine="0" linkedCell="F7" r:id="rId19">
            <anchor moveWithCells="1">
              <from>
                <xdr:col>4</xdr:col>
                <xdr:colOff>57150</xdr:colOff>
                <xdr:row>6</xdr:row>
                <xdr:rowOff>50800</xdr:rowOff>
              </from>
              <to>
                <xdr:col>4</xdr:col>
                <xdr:colOff>1752600</xdr:colOff>
                <xdr:row>6</xdr:row>
                <xdr:rowOff>247650</xdr:rowOff>
              </to>
            </anchor>
          </controlPr>
        </control>
      </mc:Choice>
      <mc:Fallback>
        <control shapeId="3107" r:id="rId18" name="ScrollBar3"/>
      </mc:Fallback>
    </mc:AlternateContent>
    <mc:AlternateContent xmlns:mc="http://schemas.openxmlformats.org/markup-compatibility/2006">
      <mc:Choice Requires="x14">
        <control shapeId="3108" r:id="rId20" name="ScrollBar4">
          <controlPr defaultSize="0" autoLine="0" linkedCell="F9" r:id="rId21">
            <anchor moveWithCells="1">
              <from>
                <xdr:col>4</xdr:col>
                <xdr:colOff>69850</xdr:colOff>
                <xdr:row>8</xdr:row>
                <xdr:rowOff>38100</xdr:rowOff>
              </from>
              <to>
                <xdr:col>4</xdr:col>
                <xdr:colOff>1765300</xdr:colOff>
                <xdr:row>8</xdr:row>
                <xdr:rowOff>241300</xdr:rowOff>
              </to>
            </anchor>
          </controlPr>
        </control>
      </mc:Choice>
      <mc:Fallback>
        <control shapeId="3108" r:id="rId20" name="ScrollBar4"/>
      </mc:Fallback>
    </mc:AlternateContent>
    <mc:AlternateContent xmlns:mc="http://schemas.openxmlformats.org/markup-compatibility/2006">
      <mc:Choice Requires="x14">
        <control shapeId="3109" r:id="rId22" name="ScrollBar5">
          <controlPr defaultSize="0" autoLine="0" linkedCell="F11" r:id="rId23">
            <anchor moveWithCells="1">
              <from>
                <xdr:col>4</xdr:col>
                <xdr:colOff>69850</xdr:colOff>
                <xdr:row>10</xdr:row>
                <xdr:rowOff>38100</xdr:rowOff>
              </from>
              <to>
                <xdr:col>4</xdr:col>
                <xdr:colOff>1765300</xdr:colOff>
                <xdr:row>10</xdr:row>
                <xdr:rowOff>241300</xdr:rowOff>
              </to>
            </anchor>
          </controlPr>
        </control>
      </mc:Choice>
      <mc:Fallback>
        <control shapeId="3109" r:id="rId22" name="ScrollBar5"/>
      </mc:Fallback>
    </mc:AlternateContent>
    <mc:AlternateContent xmlns:mc="http://schemas.openxmlformats.org/markup-compatibility/2006">
      <mc:Choice Requires="x14">
        <control shapeId="3110" r:id="rId24" name="ScrollBar6">
          <controlPr defaultSize="0" autoLine="0" linkedCell="F12" r:id="rId25">
            <anchor moveWithCells="1">
              <from>
                <xdr:col>4</xdr:col>
                <xdr:colOff>69850</xdr:colOff>
                <xdr:row>11</xdr:row>
                <xdr:rowOff>19050</xdr:rowOff>
              </from>
              <to>
                <xdr:col>4</xdr:col>
                <xdr:colOff>1733550</xdr:colOff>
                <xdr:row>11</xdr:row>
                <xdr:rowOff>241300</xdr:rowOff>
              </to>
            </anchor>
          </controlPr>
        </control>
      </mc:Choice>
      <mc:Fallback>
        <control shapeId="3110" r:id="rId24" name="ScrollBar6"/>
      </mc:Fallback>
    </mc:AlternateContent>
    <mc:AlternateContent xmlns:mc="http://schemas.openxmlformats.org/markup-compatibility/2006">
      <mc:Choice Requires="x14">
        <control shapeId="3111" r:id="rId26" name="ScrollBar7">
          <controlPr defaultSize="0" autoLine="0" linkedCell="F14" r:id="rId27">
            <anchor moveWithCells="1">
              <from>
                <xdr:col>4</xdr:col>
                <xdr:colOff>38100</xdr:colOff>
                <xdr:row>13</xdr:row>
                <xdr:rowOff>19050</xdr:rowOff>
              </from>
              <to>
                <xdr:col>4</xdr:col>
                <xdr:colOff>1733550</xdr:colOff>
                <xdr:row>13</xdr:row>
                <xdr:rowOff>228600</xdr:rowOff>
              </to>
            </anchor>
          </controlPr>
        </control>
      </mc:Choice>
      <mc:Fallback>
        <control shapeId="3111" r:id="rId26" name="ScrollBar7"/>
      </mc:Fallback>
    </mc:AlternateContent>
    <mc:AlternateContent xmlns:mc="http://schemas.openxmlformats.org/markup-compatibility/2006">
      <mc:Choice Requires="x14">
        <control shapeId="3112" r:id="rId28" name="ScrollBar8">
          <controlPr defaultSize="0" autoLine="0" linkedCell="F16" r:id="rId29">
            <anchor moveWithCells="1">
              <from>
                <xdr:col>4</xdr:col>
                <xdr:colOff>31750</xdr:colOff>
                <xdr:row>15</xdr:row>
                <xdr:rowOff>38100</xdr:rowOff>
              </from>
              <to>
                <xdr:col>4</xdr:col>
                <xdr:colOff>1727200</xdr:colOff>
                <xdr:row>15</xdr:row>
                <xdr:rowOff>241300</xdr:rowOff>
              </to>
            </anchor>
          </controlPr>
        </control>
      </mc:Choice>
      <mc:Fallback>
        <control shapeId="3112" r:id="rId28" name="ScrollBar8"/>
      </mc:Fallback>
    </mc:AlternateContent>
    <mc:AlternateContent xmlns:mc="http://schemas.openxmlformats.org/markup-compatibility/2006">
      <mc:Choice Requires="x14">
        <control shapeId="3113" r:id="rId30" name="ScrollBar9">
          <controlPr defaultSize="0" autoLine="0" linkedCell="F17" r:id="rId31">
            <anchor moveWithCells="1">
              <from>
                <xdr:col>4</xdr:col>
                <xdr:colOff>57150</xdr:colOff>
                <xdr:row>16</xdr:row>
                <xdr:rowOff>19050</xdr:rowOff>
              </from>
              <to>
                <xdr:col>4</xdr:col>
                <xdr:colOff>1746250</xdr:colOff>
                <xdr:row>16</xdr:row>
                <xdr:rowOff>228600</xdr:rowOff>
              </to>
            </anchor>
          </controlPr>
        </control>
      </mc:Choice>
      <mc:Fallback>
        <control shapeId="3113" r:id="rId30" name="ScrollBar9"/>
      </mc:Fallback>
    </mc:AlternateContent>
    <mc:AlternateContent xmlns:mc="http://schemas.openxmlformats.org/markup-compatibility/2006">
      <mc:Choice Requires="x14">
        <control shapeId="3114" r:id="rId32" name="ScrollBar10">
          <controlPr defaultSize="0" autoLine="0" linkedCell="F8" r:id="rId16">
            <anchor moveWithCells="1">
              <from>
                <xdr:col>4</xdr:col>
                <xdr:colOff>57150</xdr:colOff>
                <xdr:row>7</xdr:row>
                <xdr:rowOff>50800</xdr:rowOff>
              </from>
              <to>
                <xdr:col>4</xdr:col>
                <xdr:colOff>1752600</xdr:colOff>
                <xdr:row>7</xdr:row>
                <xdr:rowOff>247650</xdr:rowOff>
              </to>
            </anchor>
          </controlPr>
        </control>
      </mc:Choice>
      <mc:Fallback>
        <control shapeId="3114" r:id="rId32" name="ScrollBar10"/>
      </mc:Fallback>
    </mc:AlternateContent>
    <mc:AlternateContent xmlns:mc="http://schemas.openxmlformats.org/markup-compatibility/2006">
      <mc:Choice Requires="x14">
        <control shapeId="3115" r:id="rId33" name="ScrollBar11">
          <controlPr defaultSize="0" autoLine="0" linkedCell="I22" r:id="rId34">
            <anchor moveWithCells="1">
              <from>
                <xdr:col>7</xdr:col>
                <xdr:colOff>95250</xdr:colOff>
                <xdr:row>21</xdr:row>
                <xdr:rowOff>31750</xdr:rowOff>
              </from>
              <to>
                <xdr:col>7</xdr:col>
                <xdr:colOff>1517650</xdr:colOff>
                <xdr:row>21</xdr:row>
                <xdr:rowOff>247650</xdr:rowOff>
              </to>
            </anchor>
          </controlPr>
        </control>
      </mc:Choice>
      <mc:Fallback>
        <control shapeId="3115" r:id="rId33" name="ScrollBar11"/>
      </mc:Fallback>
    </mc:AlternateContent>
    <mc:AlternateContent xmlns:mc="http://schemas.openxmlformats.org/markup-compatibility/2006">
      <mc:Choice Requires="x14">
        <control shapeId="3116" r:id="rId35" name="ScrollBar12">
          <controlPr defaultSize="0" autoLine="0" linkedCell="I20" r:id="rId36">
            <anchor moveWithCells="1">
              <from>
                <xdr:col>7</xdr:col>
                <xdr:colOff>57150</xdr:colOff>
                <xdr:row>19</xdr:row>
                <xdr:rowOff>31750</xdr:rowOff>
              </from>
              <to>
                <xdr:col>7</xdr:col>
                <xdr:colOff>1485900</xdr:colOff>
                <xdr:row>19</xdr:row>
                <xdr:rowOff>241300</xdr:rowOff>
              </to>
            </anchor>
          </controlPr>
        </control>
      </mc:Choice>
      <mc:Fallback>
        <control shapeId="3116" r:id="rId35" name="ScrollBar12"/>
      </mc:Fallback>
    </mc:AlternateContent>
    <mc:AlternateContent xmlns:mc="http://schemas.openxmlformats.org/markup-compatibility/2006">
      <mc:Choice Requires="x14">
        <control shapeId="3117" r:id="rId37" name="ScrollBar14">
          <controlPr defaultSize="0" autoLine="0" linkedCell="I8" r:id="rId38">
            <anchor moveWithCells="1">
              <from>
                <xdr:col>7</xdr:col>
                <xdr:colOff>95250</xdr:colOff>
                <xdr:row>7</xdr:row>
                <xdr:rowOff>31750</xdr:rowOff>
              </from>
              <to>
                <xdr:col>7</xdr:col>
                <xdr:colOff>1517650</xdr:colOff>
                <xdr:row>7</xdr:row>
                <xdr:rowOff>247650</xdr:rowOff>
              </to>
            </anchor>
          </controlPr>
        </control>
      </mc:Choice>
      <mc:Fallback>
        <control shapeId="3117" r:id="rId37" name="ScrollBar14"/>
      </mc:Fallback>
    </mc:AlternateContent>
    <mc:AlternateContent xmlns:mc="http://schemas.openxmlformats.org/markup-compatibility/2006">
      <mc:Choice Requires="x14">
        <control shapeId="3118" r:id="rId39" name="ScrollBar15">
          <controlPr defaultSize="0" autoLine="0" linkedCell="I12" r:id="rId40">
            <anchor moveWithCells="1">
              <from>
                <xdr:col>7</xdr:col>
                <xdr:colOff>95250</xdr:colOff>
                <xdr:row>11</xdr:row>
                <xdr:rowOff>31750</xdr:rowOff>
              </from>
              <to>
                <xdr:col>7</xdr:col>
                <xdr:colOff>1517650</xdr:colOff>
                <xdr:row>11</xdr:row>
                <xdr:rowOff>247650</xdr:rowOff>
              </to>
            </anchor>
          </controlPr>
        </control>
      </mc:Choice>
      <mc:Fallback>
        <control shapeId="3118" r:id="rId39" name="ScrollBar15"/>
      </mc:Fallback>
    </mc:AlternateContent>
    <mc:AlternateContent xmlns:mc="http://schemas.openxmlformats.org/markup-compatibility/2006">
      <mc:Choice Requires="x14">
        <control shapeId="3119" r:id="rId41" name="ScrollBar21">
          <controlPr defaultSize="0" autoLine="0" linkedCell="F23" r:id="rId42">
            <anchor moveWithCells="1">
              <from>
                <xdr:col>4</xdr:col>
                <xdr:colOff>76200</xdr:colOff>
                <xdr:row>22</xdr:row>
                <xdr:rowOff>38100</xdr:rowOff>
              </from>
              <to>
                <xdr:col>4</xdr:col>
                <xdr:colOff>1765300</xdr:colOff>
                <xdr:row>22</xdr:row>
                <xdr:rowOff>241300</xdr:rowOff>
              </to>
            </anchor>
          </controlPr>
        </control>
      </mc:Choice>
      <mc:Fallback>
        <control shapeId="3119" r:id="rId41" name="ScrollBar2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AE25"/>
  <sheetViews>
    <sheetView topLeftCell="A20" zoomScale="75" zoomScaleNormal="75" workbookViewId="0">
      <selection activeCell="E38" sqref="E38"/>
    </sheetView>
  </sheetViews>
  <sheetFormatPr defaultRowHeight="14.5" x14ac:dyDescent="0.35"/>
  <cols>
    <col min="1" max="1" width="9.54296875" style="2" customWidth="1"/>
    <col min="2" max="2" width="6.81640625" style="2" customWidth="1"/>
    <col min="3" max="3" width="45" customWidth="1"/>
    <col min="4" max="4" width="26.26953125" customWidth="1"/>
    <col min="5" max="5" width="27.26953125" style="2" customWidth="1"/>
    <col min="6" max="6" width="8.81640625" style="2"/>
    <col min="7" max="7" width="8.453125" style="3" customWidth="1"/>
    <col min="8" max="8" width="24.54296875" customWidth="1"/>
    <col min="9" max="9" width="8.81640625" style="2"/>
    <col min="12" max="12" width="8.26953125" customWidth="1"/>
    <col min="13" max="21" width="6.54296875" customWidth="1"/>
    <col min="22" max="31" width="6.453125" customWidth="1"/>
  </cols>
  <sheetData>
    <row r="1" spans="1:31" ht="22.5" customHeight="1" x14ac:dyDescent="0.35">
      <c r="A1" s="9" t="s">
        <v>38</v>
      </c>
      <c r="L1" t="s">
        <v>41</v>
      </c>
    </row>
    <row r="2" spans="1:31" ht="22.5" customHeight="1" x14ac:dyDescent="0.35">
      <c r="A2" s="9" t="s">
        <v>70</v>
      </c>
      <c r="L2" t="s">
        <v>42</v>
      </c>
    </row>
    <row r="3" spans="1:31" ht="33" customHeight="1" x14ac:dyDescent="0.35">
      <c r="A3" s="4" t="s">
        <v>50</v>
      </c>
      <c r="B3" s="4" t="s">
        <v>51</v>
      </c>
      <c r="C3" s="10" t="s">
        <v>0</v>
      </c>
      <c r="D3" s="10" t="s">
        <v>40</v>
      </c>
      <c r="E3" s="12" t="s">
        <v>17</v>
      </c>
      <c r="F3" s="4" t="s">
        <v>17</v>
      </c>
      <c r="G3" s="5" t="s">
        <v>18</v>
      </c>
      <c r="H3" s="4" t="s">
        <v>21</v>
      </c>
      <c r="I3" s="5" t="s">
        <v>21</v>
      </c>
      <c r="J3" s="5" t="s">
        <v>22</v>
      </c>
      <c r="L3" s="5">
        <v>10</v>
      </c>
      <c r="M3" s="5">
        <v>20</v>
      </c>
      <c r="N3" s="5">
        <v>30</v>
      </c>
      <c r="O3" s="5">
        <v>40</v>
      </c>
      <c r="P3" s="5">
        <v>50</v>
      </c>
      <c r="Q3" s="5">
        <v>60</v>
      </c>
      <c r="R3" s="5">
        <v>70</v>
      </c>
      <c r="S3" s="5">
        <v>80</v>
      </c>
      <c r="T3" s="5">
        <v>90</v>
      </c>
      <c r="U3" s="5">
        <v>100</v>
      </c>
      <c r="V3" s="5">
        <v>150</v>
      </c>
      <c r="W3" s="5">
        <v>200</v>
      </c>
      <c r="X3" s="5">
        <v>250</v>
      </c>
      <c r="Y3" s="5">
        <v>300</v>
      </c>
      <c r="Z3" s="5">
        <v>350</v>
      </c>
      <c r="AA3" s="5">
        <v>400</v>
      </c>
      <c r="AB3" s="5">
        <v>450</v>
      </c>
      <c r="AC3" s="5">
        <v>500</v>
      </c>
      <c r="AD3" s="5">
        <v>550</v>
      </c>
      <c r="AE3" s="5">
        <v>600</v>
      </c>
    </row>
    <row r="4" spans="1:31" ht="18.649999999999999" customHeight="1" thickBot="1" x14ac:dyDescent="0.4">
      <c r="A4" s="22">
        <v>1</v>
      </c>
      <c r="B4" s="23"/>
      <c r="C4" s="24" t="s">
        <v>54</v>
      </c>
      <c r="D4" s="24"/>
      <c r="E4" s="12"/>
      <c r="F4" s="6"/>
      <c r="G4" s="5"/>
      <c r="H4" s="2"/>
      <c r="I4" s="5"/>
      <c r="J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20.25" customHeight="1" thickBot="1" x14ac:dyDescent="0.4">
      <c r="A5" s="25"/>
      <c r="B5" s="26">
        <v>1</v>
      </c>
      <c r="C5" s="27" t="s">
        <v>96</v>
      </c>
      <c r="D5" s="28" t="s">
        <v>1</v>
      </c>
      <c r="E5" s="12"/>
      <c r="F5" s="6">
        <v>30</v>
      </c>
      <c r="G5" s="5" t="s">
        <v>19</v>
      </c>
      <c r="I5" s="4">
        <v>1</v>
      </c>
      <c r="J5" s="8">
        <f>F5*I5</f>
        <v>30</v>
      </c>
      <c r="L5" s="4">
        <f>$F5</f>
        <v>30</v>
      </c>
      <c r="M5" s="4">
        <f t="shared" ref="M5:AE10" si="0">$F5</f>
        <v>30</v>
      </c>
      <c r="N5" s="4">
        <f t="shared" si="0"/>
        <v>30</v>
      </c>
      <c r="O5" s="4">
        <f t="shared" si="0"/>
        <v>30</v>
      </c>
      <c r="P5" s="4">
        <f t="shared" si="0"/>
        <v>30</v>
      </c>
      <c r="Q5" s="4">
        <f t="shared" si="0"/>
        <v>30</v>
      </c>
      <c r="R5" s="4">
        <f t="shared" si="0"/>
        <v>30</v>
      </c>
      <c r="S5" s="4">
        <f t="shared" si="0"/>
        <v>30</v>
      </c>
      <c r="T5" s="4">
        <f t="shared" si="0"/>
        <v>30</v>
      </c>
      <c r="U5" s="4">
        <f t="shared" si="0"/>
        <v>30</v>
      </c>
      <c r="V5" s="4">
        <f t="shared" si="0"/>
        <v>30</v>
      </c>
      <c r="W5" s="4">
        <f t="shared" si="0"/>
        <v>30</v>
      </c>
      <c r="X5" s="4">
        <f t="shared" si="0"/>
        <v>30</v>
      </c>
      <c r="Y5" s="4">
        <f t="shared" si="0"/>
        <v>30</v>
      </c>
      <c r="Z5" s="4">
        <f t="shared" si="0"/>
        <v>30</v>
      </c>
      <c r="AA5" s="4">
        <f t="shared" si="0"/>
        <v>30</v>
      </c>
      <c r="AB5" s="4">
        <f t="shared" si="0"/>
        <v>30</v>
      </c>
      <c r="AC5" s="4">
        <f t="shared" si="0"/>
        <v>30</v>
      </c>
      <c r="AD5" s="4">
        <f t="shared" si="0"/>
        <v>30</v>
      </c>
      <c r="AE5" s="4">
        <f t="shared" si="0"/>
        <v>30</v>
      </c>
    </row>
    <row r="6" spans="1:31" ht="20.25" customHeight="1" thickBot="1" x14ac:dyDescent="0.4">
      <c r="A6" s="25"/>
      <c r="B6" s="26">
        <v>2</v>
      </c>
      <c r="C6" s="27" t="s">
        <v>71</v>
      </c>
      <c r="D6" s="28" t="s">
        <v>3</v>
      </c>
      <c r="E6" s="14"/>
      <c r="F6" s="6">
        <v>1000</v>
      </c>
      <c r="G6" s="5" t="s">
        <v>19</v>
      </c>
      <c r="I6" s="4">
        <v>1</v>
      </c>
      <c r="J6" s="8">
        <f t="shared" ref="J6:J19" si="1">F6*I6</f>
        <v>1000</v>
      </c>
      <c r="L6" s="4">
        <f t="shared" ref="L6:AA10" si="2">$F6</f>
        <v>1000</v>
      </c>
      <c r="M6" s="4">
        <f t="shared" si="2"/>
        <v>1000</v>
      </c>
      <c r="N6" s="4">
        <f t="shared" si="2"/>
        <v>1000</v>
      </c>
      <c r="O6" s="4">
        <f t="shared" si="2"/>
        <v>1000</v>
      </c>
      <c r="P6" s="4">
        <f t="shared" si="2"/>
        <v>1000</v>
      </c>
      <c r="Q6" s="4">
        <f t="shared" si="2"/>
        <v>1000</v>
      </c>
      <c r="R6" s="4">
        <f t="shared" si="2"/>
        <v>1000</v>
      </c>
      <c r="S6" s="4">
        <f t="shared" si="2"/>
        <v>1000</v>
      </c>
      <c r="T6" s="4">
        <f t="shared" si="2"/>
        <v>1000</v>
      </c>
      <c r="U6" s="4">
        <f t="shared" si="2"/>
        <v>1000</v>
      </c>
      <c r="V6" s="4">
        <f t="shared" si="2"/>
        <v>1000</v>
      </c>
      <c r="W6" s="4">
        <f t="shared" si="2"/>
        <v>1000</v>
      </c>
      <c r="X6" s="4">
        <f t="shared" si="2"/>
        <v>1000</v>
      </c>
      <c r="Y6" s="4">
        <f t="shared" si="2"/>
        <v>1000</v>
      </c>
      <c r="Z6" s="4">
        <f t="shared" si="2"/>
        <v>1000</v>
      </c>
      <c r="AA6" s="4">
        <f t="shared" si="2"/>
        <v>1000</v>
      </c>
      <c r="AB6" s="4">
        <f t="shared" si="0"/>
        <v>1000</v>
      </c>
      <c r="AC6" s="4">
        <f t="shared" si="0"/>
        <v>1000</v>
      </c>
      <c r="AD6" s="4">
        <f t="shared" si="0"/>
        <v>1000</v>
      </c>
      <c r="AE6" s="4">
        <f t="shared" si="0"/>
        <v>1000</v>
      </c>
    </row>
    <row r="7" spans="1:31" ht="20.25" customHeight="1" thickBot="1" x14ac:dyDescent="0.4">
      <c r="A7" s="25"/>
      <c r="B7" s="26">
        <v>3</v>
      </c>
      <c r="C7" s="27" t="s">
        <v>5</v>
      </c>
      <c r="D7" s="28" t="s">
        <v>3</v>
      </c>
      <c r="E7" s="14"/>
      <c r="F7" s="6">
        <v>30</v>
      </c>
      <c r="G7" s="5" t="s">
        <v>19</v>
      </c>
      <c r="I7" s="4">
        <v>1</v>
      </c>
      <c r="J7" s="8">
        <f t="shared" si="1"/>
        <v>30</v>
      </c>
      <c r="L7" s="4">
        <f t="shared" si="2"/>
        <v>30</v>
      </c>
      <c r="M7" s="4">
        <f t="shared" si="0"/>
        <v>30</v>
      </c>
      <c r="N7" s="4">
        <f t="shared" si="0"/>
        <v>30</v>
      </c>
      <c r="O7" s="4">
        <f t="shared" si="0"/>
        <v>30</v>
      </c>
      <c r="P7" s="4">
        <f t="shared" si="0"/>
        <v>30</v>
      </c>
      <c r="Q7" s="4">
        <f t="shared" si="0"/>
        <v>30</v>
      </c>
      <c r="R7" s="4">
        <f t="shared" si="0"/>
        <v>30</v>
      </c>
      <c r="S7" s="4">
        <f t="shared" si="0"/>
        <v>30</v>
      </c>
      <c r="T7" s="4">
        <f t="shared" si="0"/>
        <v>30</v>
      </c>
      <c r="U7" s="4">
        <f t="shared" si="0"/>
        <v>30</v>
      </c>
      <c r="V7" s="4">
        <f t="shared" si="0"/>
        <v>30</v>
      </c>
      <c r="W7" s="4">
        <f t="shared" si="0"/>
        <v>30</v>
      </c>
      <c r="X7" s="4">
        <f t="shared" si="0"/>
        <v>30</v>
      </c>
      <c r="Y7" s="4">
        <f t="shared" si="0"/>
        <v>30</v>
      </c>
      <c r="Z7" s="4">
        <f t="shared" si="0"/>
        <v>30</v>
      </c>
      <c r="AA7" s="4">
        <f t="shared" si="0"/>
        <v>30</v>
      </c>
      <c r="AB7" s="4">
        <f t="shared" si="0"/>
        <v>30</v>
      </c>
      <c r="AC7" s="4">
        <f t="shared" si="0"/>
        <v>30</v>
      </c>
      <c r="AD7" s="4">
        <f t="shared" si="0"/>
        <v>30</v>
      </c>
      <c r="AE7" s="4">
        <f t="shared" si="0"/>
        <v>30</v>
      </c>
    </row>
    <row r="8" spans="1:31" ht="20.25" customHeight="1" thickBot="1" x14ac:dyDescent="0.4">
      <c r="A8" s="25"/>
      <c r="B8" s="26">
        <v>4</v>
      </c>
      <c r="C8" s="27" t="s">
        <v>73</v>
      </c>
      <c r="D8" s="28" t="s">
        <v>3</v>
      </c>
      <c r="E8" s="14"/>
      <c r="F8" s="4">
        <v>30</v>
      </c>
      <c r="G8" s="5" t="s">
        <v>19</v>
      </c>
      <c r="I8" s="4">
        <v>1</v>
      </c>
      <c r="J8" s="8">
        <f>F8*I8</f>
        <v>30</v>
      </c>
      <c r="L8" s="4">
        <f t="shared" si="2"/>
        <v>30</v>
      </c>
      <c r="M8" s="4">
        <f t="shared" si="0"/>
        <v>30</v>
      </c>
      <c r="N8" s="4">
        <f t="shared" si="0"/>
        <v>30</v>
      </c>
      <c r="O8" s="4">
        <f t="shared" si="0"/>
        <v>30</v>
      </c>
      <c r="P8" s="4">
        <f t="shared" si="0"/>
        <v>30</v>
      </c>
      <c r="Q8" s="4">
        <f t="shared" si="0"/>
        <v>30</v>
      </c>
      <c r="R8" s="4">
        <f t="shared" si="0"/>
        <v>30</v>
      </c>
      <c r="S8" s="4">
        <f t="shared" si="0"/>
        <v>30</v>
      </c>
      <c r="T8" s="4">
        <f t="shared" si="0"/>
        <v>30</v>
      </c>
      <c r="U8" s="4">
        <f t="shared" si="0"/>
        <v>30</v>
      </c>
      <c r="V8" s="4">
        <f t="shared" si="0"/>
        <v>30</v>
      </c>
      <c r="W8" s="4">
        <f t="shared" si="0"/>
        <v>30</v>
      </c>
      <c r="X8" s="4">
        <f t="shared" si="0"/>
        <v>30</v>
      </c>
      <c r="Y8" s="4">
        <f t="shared" si="0"/>
        <v>30</v>
      </c>
      <c r="Z8" s="4">
        <f t="shared" si="0"/>
        <v>30</v>
      </c>
      <c r="AA8" s="4">
        <f t="shared" si="0"/>
        <v>30</v>
      </c>
      <c r="AB8" s="4">
        <f t="shared" si="0"/>
        <v>30</v>
      </c>
      <c r="AC8" s="4">
        <f t="shared" si="0"/>
        <v>30</v>
      </c>
      <c r="AD8" s="4">
        <f t="shared" si="0"/>
        <v>30</v>
      </c>
      <c r="AE8" s="4">
        <f t="shared" si="0"/>
        <v>30</v>
      </c>
    </row>
    <row r="9" spans="1:31" ht="20.25" customHeight="1" thickBot="1" x14ac:dyDescent="0.4">
      <c r="A9" s="22">
        <v>2</v>
      </c>
      <c r="B9" s="23"/>
      <c r="C9" s="24" t="s">
        <v>48</v>
      </c>
      <c r="D9" s="2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25" customHeight="1" thickBot="1" x14ac:dyDescent="0.4">
      <c r="A10" s="25"/>
      <c r="B10" s="26">
        <v>5</v>
      </c>
      <c r="C10" s="27" t="s">
        <v>56</v>
      </c>
      <c r="D10" s="28" t="s">
        <v>6</v>
      </c>
      <c r="E10" s="14"/>
      <c r="F10" s="4">
        <v>60</v>
      </c>
      <c r="G10" s="5" t="s">
        <v>19</v>
      </c>
      <c r="H10" t="s">
        <v>66</v>
      </c>
      <c r="I10" s="4">
        <v>1</v>
      </c>
      <c r="J10" s="8">
        <f t="shared" si="1"/>
        <v>60</v>
      </c>
      <c r="L10" s="4">
        <f t="shared" si="2"/>
        <v>60</v>
      </c>
      <c r="M10" s="4">
        <f t="shared" si="0"/>
        <v>60</v>
      </c>
      <c r="N10" s="4">
        <f t="shared" si="0"/>
        <v>60</v>
      </c>
      <c r="O10" s="4">
        <f t="shared" si="0"/>
        <v>60</v>
      </c>
      <c r="P10" s="4">
        <f t="shared" si="0"/>
        <v>60</v>
      </c>
      <c r="Q10" s="4">
        <f t="shared" si="0"/>
        <v>60</v>
      </c>
      <c r="R10" s="4">
        <f t="shared" si="0"/>
        <v>60</v>
      </c>
      <c r="S10" s="4">
        <f t="shared" si="0"/>
        <v>60</v>
      </c>
      <c r="T10" s="4">
        <f t="shared" si="0"/>
        <v>60</v>
      </c>
      <c r="U10" s="4">
        <f t="shared" si="0"/>
        <v>60</v>
      </c>
      <c r="V10" s="4">
        <f t="shared" si="0"/>
        <v>60</v>
      </c>
      <c r="W10" s="4">
        <f t="shared" si="0"/>
        <v>60</v>
      </c>
      <c r="X10" s="4">
        <f t="shared" si="0"/>
        <v>60</v>
      </c>
      <c r="Y10" s="4">
        <f t="shared" si="0"/>
        <v>60</v>
      </c>
      <c r="Z10" s="4">
        <f t="shared" si="0"/>
        <v>60</v>
      </c>
      <c r="AA10" s="4">
        <f t="shared" si="0"/>
        <v>60</v>
      </c>
      <c r="AB10" s="4">
        <f t="shared" si="0"/>
        <v>60</v>
      </c>
      <c r="AC10" s="4">
        <f t="shared" si="0"/>
        <v>60</v>
      </c>
      <c r="AD10" s="4">
        <f t="shared" si="0"/>
        <v>60</v>
      </c>
      <c r="AE10" s="4">
        <f t="shared" si="0"/>
        <v>60</v>
      </c>
    </row>
    <row r="11" spans="1:31" ht="20.25" customHeight="1" thickBot="1" x14ac:dyDescent="0.4">
      <c r="A11" s="25"/>
      <c r="B11" s="26">
        <v>6</v>
      </c>
      <c r="C11" s="27" t="s">
        <v>61</v>
      </c>
      <c r="D11" s="28" t="s">
        <v>7</v>
      </c>
      <c r="E11" s="14"/>
      <c r="F11" s="6">
        <v>10</v>
      </c>
      <c r="G11" s="5" t="s">
        <v>20</v>
      </c>
      <c r="I11" s="4">
        <v>30</v>
      </c>
      <c r="J11" s="8">
        <f t="shared" si="1"/>
        <v>300</v>
      </c>
      <c r="K11" s="43" t="s">
        <v>90</v>
      </c>
      <c r="L11" s="4">
        <f>$F11*L3/10</f>
        <v>10</v>
      </c>
      <c r="M11" s="4">
        <f t="shared" ref="M11:AE11" si="3">$F11*M3/10</f>
        <v>20</v>
      </c>
      <c r="N11" s="4">
        <f t="shared" si="3"/>
        <v>30</v>
      </c>
      <c r="O11" s="4">
        <f t="shared" si="3"/>
        <v>40</v>
      </c>
      <c r="P11" s="4">
        <f t="shared" si="3"/>
        <v>50</v>
      </c>
      <c r="Q11" s="4">
        <f t="shared" si="3"/>
        <v>60</v>
      </c>
      <c r="R11" s="4">
        <f t="shared" si="3"/>
        <v>70</v>
      </c>
      <c r="S11" s="4">
        <f t="shared" si="3"/>
        <v>80</v>
      </c>
      <c r="T11" s="4">
        <f t="shared" si="3"/>
        <v>90</v>
      </c>
      <c r="U11" s="4">
        <f t="shared" si="3"/>
        <v>100</v>
      </c>
      <c r="V11" s="4">
        <f t="shared" si="3"/>
        <v>150</v>
      </c>
      <c r="W11" s="4">
        <f t="shared" si="3"/>
        <v>200</v>
      </c>
      <c r="X11" s="4">
        <f t="shared" si="3"/>
        <v>250</v>
      </c>
      <c r="Y11" s="4">
        <f t="shared" si="3"/>
        <v>300</v>
      </c>
      <c r="Z11" s="4">
        <f t="shared" si="3"/>
        <v>350</v>
      </c>
      <c r="AA11" s="4">
        <f t="shared" si="3"/>
        <v>400</v>
      </c>
      <c r="AB11" s="4">
        <f t="shared" si="3"/>
        <v>450</v>
      </c>
      <c r="AC11" s="4">
        <f t="shared" si="3"/>
        <v>500</v>
      </c>
      <c r="AD11" s="4">
        <f t="shared" si="3"/>
        <v>550</v>
      </c>
      <c r="AE11" s="4">
        <f t="shared" si="3"/>
        <v>600</v>
      </c>
    </row>
    <row r="12" spans="1:31" ht="16" thickBot="1" x14ac:dyDescent="0.4">
      <c r="A12" s="22">
        <v>3</v>
      </c>
      <c r="B12" s="23"/>
      <c r="C12" s="24" t="s">
        <v>49</v>
      </c>
      <c r="D12" s="30"/>
      <c r="K12" s="43"/>
    </row>
    <row r="13" spans="1:31" ht="20.25" customHeight="1" thickBot="1" x14ac:dyDescent="0.4">
      <c r="A13" s="25"/>
      <c r="B13" s="26">
        <v>7</v>
      </c>
      <c r="C13" s="27" t="s">
        <v>72</v>
      </c>
      <c r="D13" s="28" t="s">
        <v>104</v>
      </c>
      <c r="E13" s="14"/>
      <c r="F13" s="6">
        <v>10</v>
      </c>
      <c r="G13" s="5" t="s">
        <v>19</v>
      </c>
      <c r="I13" s="4">
        <v>1</v>
      </c>
      <c r="J13" s="8">
        <f t="shared" si="1"/>
        <v>10</v>
      </c>
      <c r="K13" s="43"/>
      <c r="L13" s="4">
        <f>$F13</f>
        <v>10</v>
      </c>
      <c r="M13" s="4">
        <f t="shared" ref="M13:AE20" si="4">$F13</f>
        <v>10</v>
      </c>
      <c r="N13" s="4">
        <f t="shared" si="4"/>
        <v>10</v>
      </c>
      <c r="O13" s="4">
        <f t="shared" si="4"/>
        <v>10</v>
      </c>
      <c r="P13" s="4">
        <f t="shared" si="4"/>
        <v>10</v>
      </c>
      <c r="Q13" s="4">
        <f t="shared" si="4"/>
        <v>10</v>
      </c>
      <c r="R13" s="4">
        <f t="shared" si="4"/>
        <v>10</v>
      </c>
      <c r="S13" s="4">
        <f t="shared" si="4"/>
        <v>10</v>
      </c>
      <c r="T13" s="4">
        <f t="shared" si="4"/>
        <v>10</v>
      </c>
      <c r="U13" s="4">
        <f t="shared" si="4"/>
        <v>10</v>
      </c>
      <c r="V13" s="4">
        <f t="shared" si="4"/>
        <v>10</v>
      </c>
      <c r="W13" s="4">
        <f t="shared" si="4"/>
        <v>10</v>
      </c>
      <c r="X13" s="4">
        <f t="shared" si="4"/>
        <v>10</v>
      </c>
      <c r="Y13" s="4">
        <f t="shared" si="4"/>
        <v>10</v>
      </c>
      <c r="Z13" s="4">
        <f t="shared" si="4"/>
        <v>10</v>
      </c>
      <c r="AA13" s="4">
        <f t="shared" si="4"/>
        <v>10</v>
      </c>
      <c r="AB13" s="4">
        <f t="shared" si="4"/>
        <v>10</v>
      </c>
      <c r="AC13" s="4">
        <f t="shared" si="4"/>
        <v>10</v>
      </c>
      <c r="AD13" s="4">
        <f t="shared" si="4"/>
        <v>10</v>
      </c>
      <c r="AE13" s="4">
        <f t="shared" si="4"/>
        <v>10</v>
      </c>
    </row>
    <row r="14" spans="1:31" ht="20.25" customHeight="1" thickBot="1" x14ac:dyDescent="0.4">
      <c r="A14" s="25"/>
      <c r="B14" s="26">
        <v>8</v>
      </c>
      <c r="C14" s="27" t="s">
        <v>9</v>
      </c>
      <c r="D14" s="28" t="s">
        <v>3</v>
      </c>
      <c r="E14" s="14"/>
      <c r="F14" s="6">
        <v>10</v>
      </c>
      <c r="G14" s="5" t="s">
        <v>19</v>
      </c>
      <c r="I14" s="4">
        <v>1</v>
      </c>
      <c r="J14" s="8">
        <f t="shared" si="1"/>
        <v>10</v>
      </c>
      <c r="K14" s="43"/>
      <c r="L14" s="4">
        <f t="shared" ref="L14:AA20" si="5">$F14</f>
        <v>10</v>
      </c>
      <c r="M14" s="4">
        <f t="shared" si="5"/>
        <v>10</v>
      </c>
      <c r="N14" s="4">
        <f t="shared" si="5"/>
        <v>10</v>
      </c>
      <c r="O14" s="4">
        <f t="shared" si="5"/>
        <v>10</v>
      </c>
      <c r="P14" s="4">
        <f t="shared" si="5"/>
        <v>10</v>
      </c>
      <c r="Q14" s="4">
        <f t="shared" si="5"/>
        <v>10</v>
      </c>
      <c r="R14" s="4">
        <f t="shared" si="5"/>
        <v>10</v>
      </c>
      <c r="S14" s="4">
        <f t="shared" si="5"/>
        <v>10</v>
      </c>
      <c r="T14" s="4">
        <f t="shared" si="5"/>
        <v>10</v>
      </c>
      <c r="U14" s="4">
        <f t="shared" si="5"/>
        <v>10</v>
      </c>
      <c r="V14" s="4">
        <f t="shared" si="5"/>
        <v>10</v>
      </c>
      <c r="W14" s="4">
        <f t="shared" si="5"/>
        <v>10</v>
      </c>
      <c r="X14" s="4">
        <f t="shared" si="5"/>
        <v>10</v>
      </c>
      <c r="Y14" s="4">
        <f t="shared" si="5"/>
        <v>10</v>
      </c>
      <c r="Z14" s="4">
        <f t="shared" si="5"/>
        <v>10</v>
      </c>
      <c r="AA14" s="4">
        <f t="shared" si="5"/>
        <v>10</v>
      </c>
      <c r="AB14" s="4">
        <f t="shared" si="4"/>
        <v>10</v>
      </c>
      <c r="AC14" s="4">
        <f t="shared" si="4"/>
        <v>10</v>
      </c>
      <c r="AD14" s="4">
        <f t="shared" si="4"/>
        <v>10</v>
      </c>
      <c r="AE14" s="4">
        <f t="shared" si="4"/>
        <v>10</v>
      </c>
    </row>
    <row r="15" spans="1:31" ht="20.25" customHeight="1" thickBot="1" x14ac:dyDescent="0.4">
      <c r="A15" s="25"/>
      <c r="B15" s="26">
        <v>9</v>
      </c>
      <c r="C15" s="27" t="s">
        <v>10</v>
      </c>
      <c r="D15" s="28" t="s">
        <v>3</v>
      </c>
      <c r="E15" s="14"/>
      <c r="F15" s="6">
        <v>30</v>
      </c>
      <c r="G15" s="5" t="s">
        <v>19</v>
      </c>
      <c r="I15" s="4">
        <v>1</v>
      </c>
      <c r="J15" s="8">
        <f t="shared" si="1"/>
        <v>30</v>
      </c>
      <c r="K15" s="43"/>
      <c r="L15" s="4">
        <f t="shared" si="5"/>
        <v>30</v>
      </c>
      <c r="M15" s="4">
        <f t="shared" si="4"/>
        <v>30</v>
      </c>
      <c r="N15" s="4">
        <f t="shared" si="4"/>
        <v>30</v>
      </c>
      <c r="O15" s="4">
        <f t="shared" si="4"/>
        <v>30</v>
      </c>
      <c r="P15" s="4">
        <f t="shared" si="4"/>
        <v>30</v>
      </c>
      <c r="Q15" s="4">
        <f t="shared" si="4"/>
        <v>30</v>
      </c>
      <c r="R15" s="4">
        <f t="shared" si="4"/>
        <v>30</v>
      </c>
      <c r="S15" s="4">
        <f t="shared" si="4"/>
        <v>30</v>
      </c>
      <c r="T15" s="4">
        <f t="shared" si="4"/>
        <v>30</v>
      </c>
      <c r="U15" s="4">
        <f t="shared" si="4"/>
        <v>30</v>
      </c>
      <c r="V15" s="4">
        <f t="shared" si="4"/>
        <v>30</v>
      </c>
      <c r="W15" s="4">
        <f t="shared" si="4"/>
        <v>30</v>
      </c>
      <c r="X15" s="4">
        <f t="shared" si="4"/>
        <v>30</v>
      </c>
      <c r="Y15" s="4">
        <f t="shared" si="4"/>
        <v>30</v>
      </c>
      <c r="Z15" s="4">
        <f t="shared" si="4"/>
        <v>30</v>
      </c>
      <c r="AA15" s="4">
        <f t="shared" si="4"/>
        <v>30</v>
      </c>
      <c r="AB15" s="4">
        <f t="shared" si="4"/>
        <v>30</v>
      </c>
      <c r="AC15" s="4">
        <f t="shared" si="4"/>
        <v>30</v>
      </c>
      <c r="AD15" s="4">
        <f t="shared" si="4"/>
        <v>30</v>
      </c>
      <c r="AE15" s="4">
        <f t="shared" si="4"/>
        <v>30</v>
      </c>
    </row>
    <row r="16" spans="1:31" ht="20.25" customHeight="1" thickBot="1" x14ac:dyDescent="0.4">
      <c r="A16" s="25"/>
      <c r="B16" s="26">
        <v>10</v>
      </c>
      <c r="C16" s="27" t="s">
        <v>55</v>
      </c>
      <c r="D16" s="28" t="s">
        <v>3</v>
      </c>
      <c r="E16" s="14"/>
      <c r="F16" s="6">
        <v>0</v>
      </c>
      <c r="G16" s="5" t="s">
        <v>19</v>
      </c>
      <c r="I16" s="4">
        <v>1</v>
      </c>
      <c r="J16" s="8">
        <f t="shared" si="1"/>
        <v>0</v>
      </c>
      <c r="K16" s="43"/>
      <c r="L16" s="4">
        <f t="shared" si="5"/>
        <v>0</v>
      </c>
      <c r="M16" s="4">
        <f t="shared" si="4"/>
        <v>0</v>
      </c>
      <c r="N16" s="4">
        <f t="shared" si="4"/>
        <v>0</v>
      </c>
      <c r="O16" s="4">
        <f t="shared" si="4"/>
        <v>0</v>
      </c>
      <c r="P16" s="4">
        <f t="shared" si="4"/>
        <v>0</v>
      </c>
      <c r="Q16" s="4">
        <f t="shared" si="4"/>
        <v>0</v>
      </c>
      <c r="R16" s="4">
        <f t="shared" si="4"/>
        <v>0</v>
      </c>
      <c r="S16" s="4">
        <f t="shared" si="4"/>
        <v>0</v>
      </c>
      <c r="T16" s="4">
        <f t="shared" si="4"/>
        <v>0</v>
      </c>
      <c r="U16" s="4">
        <f t="shared" si="4"/>
        <v>0</v>
      </c>
      <c r="V16" s="4">
        <f t="shared" si="4"/>
        <v>0</v>
      </c>
      <c r="W16" s="4">
        <f t="shared" si="4"/>
        <v>0</v>
      </c>
      <c r="X16" s="4">
        <f t="shared" si="4"/>
        <v>0</v>
      </c>
      <c r="Y16" s="4">
        <f t="shared" si="4"/>
        <v>0</v>
      </c>
      <c r="Z16" s="4">
        <f t="shared" si="4"/>
        <v>0</v>
      </c>
      <c r="AA16" s="4">
        <f t="shared" si="4"/>
        <v>0</v>
      </c>
      <c r="AB16" s="4">
        <f t="shared" si="4"/>
        <v>0</v>
      </c>
      <c r="AC16" s="4">
        <f t="shared" si="4"/>
        <v>0</v>
      </c>
      <c r="AD16" s="4">
        <f t="shared" si="4"/>
        <v>0</v>
      </c>
      <c r="AE16" s="4">
        <f t="shared" si="4"/>
        <v>0</v>
      </c>
    </row>
    <row r="17" spans="1:31" ht="20.25" customHeight="1" thickBot="1" x14ac:dyDescent="0.4">
      <c r="A17" s="25"/>
      <c r="B17" s="26">
        <v>11</v>
      </c>
      <c r="C17" s="27" t="s">
        <v>11</v>
      </c>
      <c r="D17" s="28" t="s">
        <v>3</v>
      </c>
      <c r="E17" s="14"/>
      <c r="F17" s="6">
        <v>15</v>
      </c>
      <c r="G17" s="5" t="s">
        <v>19</v>
      </c>
      <c r="I17" s="4">
        <v>1</v>
      </c>
      <c r="J17" s="8">
        <f>F17*I17</f>
        <v>15</v>
      </c>
      <c r="K17" s="43"/>
      <c r="L17" s="4">
        <f t="shared" si="5"/>
        <v>15</v>
      </c>
      <c r="M17" s="4">
        <f t="shared" si="4"/>
        <v>15</v>
      </c>
      <c r="N17" s="4">
        <f t="shared" si="4"/>
        <v>15</v>
      </c>
      <c r="O17" s="4">
        <f t="shared" si="4"/>
        <v>15</v>
      </c>
      <c r="P17" s="4">
        <f t="shared" si="4"/>
        <v>15</v>
      </c>
      <c r="Q17" s="4">
        <f t="shared" si="4"/>
        <v>15</v>
      </c>
      <c r="R17" s="4">
        <f t="shared" si="4"/>
        <v>15</v>
      </c>
      <c r="S17" s="4">
        <f t="shared" si="4"/>
        <v>15</v>
      </c>
      <c r="T17" s="4">
        <f t="shared" si="4"/>
        <v>15</v>
      </c>
      <c r="U17" s="4">
        <f t="shared" si="4"/>
        <v>15</v>
      </c>
      <c r="V17" s="4">
        <f t="shared" si="4"/>
        <v>15</v>
      </c>
      <c r="W17" s="4">
        <f t="shared" si="4"/>
        <v>15</v>
      </c>
      <c r="X17" s="4">
        <f t="shared" si="4"/>
        <v>15</v>
      </c>
      <c r="Y17" s="4">
        <f t="shared" si="4"/>
        <v>15</v>
      </c>
      <c r="Z17" s="4">
        <f t="shared" si="4"/>
        <v>15</v>
      </c>
      <c r="AA17" s="4">
        <f t="shared" si="4"/>
        <v>15</v>
      </c>
      <c r="AB17" s="4">
        <f t="shared" si="4"/>
        <v>15</v>
      </c>
      <c r="AC17" s="4">
        <f t="shared" si="4"/>
        <v>15</v>
      </c>
      <c r="AD17" s="4">
        <f t="shared" si="4"/>
        <v>15</v>
      </c>
      <c r="AE17" s="4">
        <f t="shared" si="4"/>
        <v>15</v>
      </c>
    </row>
    <row r="18" spans="1:31" ht="20.25" customHeight="1" thickBot="1" x14ac:dyDescent="0.4">
      <c r="A18" s="25"/>
      <c r="B18" s="26">
        <v>12</v>
      </c>
      <c r="C18" s="10" t="s">
        <v>101</v>
      </c>
      <c r="D18" s="17" t="s">
        <v>102</v>
      </c>
      <c r="E18" s="14"/>
      <c r="F18" s="6">
        <v>30</v>
      </c>
      <c r="G18" s="5" t="s">
        <v>19</v>
      </c>
      <c r="H18" t="s">
        <v>83</v>
      </c>
      <c r="I18" s="4">
        <v>1</v>
      </c>
      <c r="J18" s="8">
        <f t="shared" si="1"/>
        <v>30</v>
      </c>
      <c r="K18" s="43"/>
      <c r="L18" s="4">
        <f t="shared" si="5"/>
        <v>30</v>
      </c>
      <c r="M18" s="4">
        <f t="shared" si="4"/>
        <v>30</v>
      </c>
      <c r="N18" s="4">
        <f t="shared" si="4"/>
        <v>30</v>
      </c>
      <c r="O18" s="4">
        <f t="shared" si="4"/>
        <v>30</v>
      </c>
      <c r="P18" s="4">
        <f t="shared" si="4"/>
        <v>30</v>
      </c>
      <c r="Q18" s="4">
        <f t="shared" si="4"/>
        <v>30</v>
      </c>
      <c r="R18" s="4">
        <f t="shared" si="4"/>
        <v>30</v>
      </c>
      <c r="S18" s="4">
        <f t="shared" si="4"/>
        <v>30</v>
      </c>
      <c r="T18" s="4">
        <f t="shared" si="4"/>
        <v>30</v>
      </c>
      <c r="U18" s="4">
        <f t="shared" si="4"/>
        <v>30</v>
      </c>
      <c r="V18" s="4">
        <f t="shared" si="4"/>
        <v>30</v>
      </c>
      <c r="W18" s="4">
        <f t="shared" si="4"/>
        <v>30</v>
      </c>
      <c r="X18" s="4">
        <f t="shared" si="4"/>
        <v>30</v>
      </c>
      <c r="Y18" s="4">
        <f t="shared" si="4"/>
        <v>30</v>
      </c>
      <c r="Z18" s="4">
        <f t="shared" si="4"/>
        <v>30</v>
      </c>
      <c r="AA18" s="4">
        <f t="shared" si="4"/>
        <v>30</v>
      </c>
      <c r="AB18" s="4">
        <f t="shared" si="4"/>
        <v>30</v>
      </c>
      <c r="AC18" s="4">
        <f t="shared" si="4"/>
        <v>30</v>
      </c>
      <c r="AD18" s="4">
        <f t="shared" si="4"/>
        <v>30</v>
      </c>
      <c r="AE18" s="4">
        <f t="shared" si="4"/>
        <v>30</v>
      </c>
    </row>
    <row r="19" spans="1:31" ht="20.25" customHeight="1" thickBot="1" x14ac:dyDescent="0.4">
      <c r="A19" s="25"/>
      <c r="B19" s="26">
        <v>13</v>
      </c>
      <c r="C19" s="27" t="s">
        <v>97</v>
      </c>
      <c r="D19" s="28" t="s">
        <v>82</v>
      </c>
      <c r="E19" s="14"/>
      <c r="F19" s="6">
        <v>0</v>
      </c>
      <c r="G19" s="5" t="s">
        <v>20</v>
      </c>
      <c r="I19" s="4">
        <v>0</v>
      </c>
      <c r="J19" s="8">
        <f t="shared" si="1"/>
        <v>0</v>
      </c>
      <c r="K19" s="43"/>
      <c r="L19" s="4">
        <f>$F19*L3</f>
        <v>0</v>
      </c>
      <c r="M19" s="4">
        <f t="shared" ref="M19:AE19" si="6">$F19*M3</f>
        <v>0</v>
      </c>
      <c r="N19" s="4">
        <f t="shared" si="6"/>
        <v>0</v>
      </c>
      <c r="O19" s="4">
        <f t="shared" si="6"/>
        <v>0</v>
      </c>
      <c r="P19" s="4">
        <f t="shared" si="6"/>
        <v>0</v>
      </c>
      <c r="Q19" s="4">
        <f t="shared" si="6"/>
        <v>0</v>
      </c>
      <c r="R19" s="4">
        <f t="shared" si="6"/>
        <v>0</v>
      </c>
      <c r="S19" s="4">
        <f t="shared" si="6"/>
        <v>0</v>
      </c>
      <c r="T19" s="4">
        <f t="shared" si="6"/>
        <v>0</v>
      </c>
      <c r="U19" s="4">
        <f t="shared" si="6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6"/>
        <v>0</v>
      </c>
      <c r="AA19" s="4">
        <f t="shared" si="6"/>
        <v>0</v>
      </c>
      <c r="AB19" s="4">
        <f t="shared" si="6"/>
        <v>0</v>
      </c>
      <c r="AC19" s="4">
        <f t="shared" si="6"/>
        <v>0</v>
      </c>
      <c r="AD19" s="4">
        <f t="shared" si="6"/>
        <v>0</v>
      </c>
      <c r="AE19" s="4">
        <f t="shared" si="6"/>
        <v>0</v>
      </c>
    </row>
    <row r="20" spans="1:31" ht="20.25" customHeight="1" thickBot="1" x14ac:dyDescent="0.4">
      <c r="A20" s="25"/>
      <c r="B20" s="26">
        <v>14</v>
      </c>
      <c r="C20" s="27" t="s">
        <v>13</v>
      </c>
      <c r="D20" s="28" t="s">
        <v>3</v>
      </c>
      <c r="E20" s="13"/>
      <c r="F20" s="6">
        <v>30</v>
      </c>
      <c r="G20" s="5" t="s">
        <v>19</v>
      </c>
      <c r="H20" t="s">
        <v>66</v>
      </c>
      <c r="I20" s="4">
        <v>1</v>
      </c>
      <c r="J20" s="8">
        <f t="shared" ref="J20" si="7">F20*I20</f>
        <v>30</v>
      </c>
      <c r="K20" s="43"/>
      <c r="L20" s="4">
        <f t="shared" si="5"/>
        <v>30</v>
      </c>
      <c r="M20" s="4">
        <f t="shared" si="4"/>
        <v>30</v>
      </c>
      <c r="N20" s="4">
        <f t="shared" si="4"/>
        <v>30</v>
      </c>
      <c r="O20" s="4">
        <f t="shared" si="4"/>
        <v>30</v>
      </c>
      <c r="P20" s="4">
        <f t="shared" si="4"/>
        <v>30</v>
      </c>
      <c r="Q20" s="4">
        <f t="shared" si="4"/>
        <v>30</v>
      </c>
      <c r="R20" s="4">
        <f t="shared" si="4"/>
        <v>30</v>
      </c>
      <c r="S20" s="4">
        <f t="shared" si="4"/>
        <v>30</v>
      </c>
      <c r="T20" s="4">
        <f t="shared" si="4"/>
        <v>30</v>
      </c>
      <c r="U20" s="4">
        <f t="shared" si="4"/>
        <v>30</v>
      </c>
      <c r="V20" s="4">
        <f t="shared" si="4"/>
        <v>30</v>
      </c>
      <c r="W20" s="4">
        <f t="shared" si="4"/>
        <v>30</v>
      </c>
      <c r="X20" s="4">
        <f t="shared" si="4"/>
        <v>30</v>
      </c>
      <c r="Y20" s="4">
        <f t="shared" si="4"/>
        <v>30</v>
      </c>
      <c r="Z20" s="4">
        <f t="shared" si="4"/>
        <v>30</v>
      </c>
      <c r="AA20" s="4">
        <f t="shared" si="4"/>
        <v>30</v>
      </c>
      <c r="AB20" s="4">
        <f t="shared" si="4"/>
        <v>30</v>
      </c>
      <c r="AC20" s="4">
        <f t="shared" si="4"/>
        <v>30</v>
      </c>
      <c r="AD20" s="4">
        <f t="shared" si="4"/>
        <v>30</v>
      </c>
      <c r="AE20" s="4">
        <f t="shared" si="4"/>
        <v>30</v>
      </c>
    </row>
    <row r="21" spans="1:31" ht="20.5" customHeight="1" thickBot="1" x14ac:dyDescent="0.4">
      <c r="A21" s="25"/>
      <c r="B21" s="26">
        <v>15</v>
      </c>
      <c r="C21" s="27" t="s">
        <v>14</v>
      </c>
      <c r="D21" s="28" t="s">
        <v>15</v>
      </c>
      <c r="F21" s="6">
        <v>5</v>
      </c>
      <c r="G21" s="5" t="s">
        <v>20</v>
      </c>
      <c r="I21" s="4">
        <v>15</v>
      </c>
      <c r="J21" s="8">
        <f>F21*I21</f>
        <v>75</v>
      </c>
      <c r="K21" s="43" t="s">
        <v>93</v>
      </c>
      <c r="L21" s="4">
        <f>$F21*L3/20</f>
        <v>2.5</v>
      </c>
      <c r="M21" s="4">
        <f t="shared" ref="M21:AE21" si="8">$F21*M3/20</f>
        <v>5</v>
      </c>
      <c r="N21" s="4">
        <f t="shared" si="8"/>
        <v>7.5</v>
      </c>
      <c r="O21" s="4">
        <f t="shared" si="8"/>
        <v>10</v>
      </c>
      <c r="P21" s="4">
        <f t="shared" si="8"/>
        <v>12.5</v>
      </c>
      <c r="Q21" s="4">
        <f t="shared" si="8"/>
        <v>15</v>
      </c>
      <c r="R21" s="4">
        <f t="shared" si="8"/>
        <v>17.5</v>
      </c>
      <c r="S21" s="4">
        <f t="shared" si="8"/>
        <v>20</v>
      </c>
      <c r="T21" s="4">
        <f t="shared" si="8"/>
        <v>22.5</v>
      </c>
      <c r="U21" s="4">
        <f t="shared" si="8"/>
        <v>25</v>
      </c>
      <c r="V21" s="4">
        <f t="shared" si="8"/>
        <v>37.5</v>
      </c>
      <c r="W21" s="4">
        <f t="shared" si="8"/>
        <v>50</v>
      </c>
      <c r="X21" s="4">
        <f t="shared" si="8"/>
        <v>62.5</v>
      </c>
      <c r="Y21" s="4">
        <f t="shared" si="8"/>
        <v>75</v>
      </c>
      <c r="Z21" s="4">
        <f t="shared" si="8"/>
        <v>87.5</v>
      </c>
      <c r="AA21" s="4">
        <f t="shared" si="8"/>
        <v>100</v>
      </c>
      <c r="AB21" s="4">
        <f t="shared" si="8"/>
        <v>112.5</v>
      </c>
      <c r="AC21" s="4">
        <f t="shared" si="8"/>
        <v>125</v>
      </c>
      <c r="AD21" s="4">
        <f t="shared" si="8"/>
        <v>137.5</v>
      </c>
      <c r="AE21" s="4">
        <f t="shared" si="8"/>
        <v>150</v>
      </c>
    </row>
    <row r="22" spans="1:31" ht="20.25" customHeight="1" x14ac:dyDescent="0.35">
      <c r="A22" s="4"/>
      <c r="B22" s="4">
        <v>16</v>
      </c>
      <c r="C22" s="10" t="s">
        <v>99</v>
      </c>
      <c r="D22" s="17" t="s">
        <v>100</v>
      </c>
      <c r="E22" s="13"/>
      <c r="F22" s="6">
        <v>0</v>
      </c>
      <c r="G22" s="5" t="s">
        <v>19</v>
      </c>
      <c r="I22" s="4">
        <v>1</v>
      </c>
      <c r="J22" s="4">
        <f t="shared" ref="J22" si="9">F22*I22</f>
        <v>0</v>
      </c>
      <c r="K22" s="43"/>
      <c r="L22" s="4">
        <f t="shared" ref="L22:AE22" si="10">$F22</f>
        <v>0</v>
      </c>
      <c r="M22" s="4">
        <f t="shared" si="10"/>
        <v>0</v>
      </c>
      <c r="N22" s="4">
        <f t="shared" si="10"/>
        <v>0</v>
      </c>
      <c r="O22" s="4">
        <f t="shared" si="10"/>
        <v>0</v>
      </c>
      <c r="P22" s="4">
        <f t="shared" si="10"/>
        <v>0</v>
      </c>
      <c r="Q22" s="4">
        <f t="shared" si="10"/>
        <v>0</v>
      </c>
      <c r="R22" s="4">
        <f t="shared" si="10"/>
        <v>0</v>
      </c>
      <c r="S22" s="4">
        <f t="shared" si="10"/>
        <v>0</v>
      </c>
      <c r="T22" s="4">
        <f t="shared" si="10"/>
        <v>0</v>
      </c>
      <c r="U22" s="4">
        <f t="shared" si="10"/>
        <v>0</v>
      </c>
      <c r="V22" s="4">
        <f t="shared" si="10"/>
        <v>0</v>
      </c>
      <c r="W22" s="4">
        <f t="shared" si="10"/>
        <v>0</v>
      </c>
      <c r="X22" s="4">
        <f t="shared" si="10"/>
        <v>0</v>
      </c>
      <c r="Y22" s="4">
        <f t="shared" si="10"/>
        <v>0</v>
      </c>
      <c r="Z22" s="4">
        <f t="shared" si="10"/>
        <v>0</v>
      </c>
      <c r="AA22" s="4">
        <f t="shared" si="10"/>
        <v>0</v>
      </c>
      <c r="AB22" s="4">
        <f t="shared" si="10"/>
        <v>0</v>
      </c>
      <c r="AC22" s="4">
        <f t="shared" si="10"/>
        <v>0</v>
      </c>
      <c r="AD22" s="4">
        <f t="shared" si="10"/>
        <v>0</v>
      </c>
      <c r="AE22" s="4">
        <f t="shared" si="10"/>
        <v>0</v>
      </c>
    </row>
    <row r="23" spans="1:31" ht="20.5" customHeight="1" x14ac:dyDescent="0.35">
      <c r="A23" s="31"/>
      <c r="B23" s="31"/>
      <c r="C23" s="32" t="s">
        <v>16</v>
      </c>
      <c r="D23" s="33"/>
      <c r="I23" s="5" t="s">
        <v>23</v>
      </c>
      <c r="J23" s="8">
        <f>SUM(J5:J21)</f>
        <v>1650</v>
      </c>
      <c r="L23" s="4">
        <f>SUM(L5:L21)</f>
        <v>1287.5</v>
      </c>
      <c r="M23" s="4">
        <f t="shared" ref="M23:AE23" si="11">SUM(M5:M21)</f>
        <v>1300</v>
      </c>
      <c r="N23" s="4">
        <f t="shared" si="11"/>
        <v>1312.5</v>
      </c>
      <c r="O23" s="4">
        <f t="shared" si="11"/>
        <v>1325</v>
      </c>
      <c r="P23" s="4">
        <f t="shared" si="11"/>
        <v>1337.5</v>
      </c>
      <c r="Q23" s="4">
        <f t="shared" si="11"/>
        <v>1350</v>
      </c>
      <c r="R23" s="4">
        <f t="shared" si="11"/>
        <v>1362.5</v>
      </c>
      <c r="S23" s="4">
        <f t="shared" si="11"/>
        <v>1375</v>
      </c>
      <c r="T23" s="4">
        <f t="shared" si="11"/>
        <v>1387.5</v>
      </c>
      <c r="U23" s="4">
        <f t="shared" si="11"/>
        <v>1400</v>
      </c>
      <c r="V23" s="4">
        <f t="shared" si="11"/>
        <v>1462.5</v>
      </c>
      <c r="W23" s="4">
        <f t="shared" si="11"/>
        <v>1525</v>
      </c>
      <c r="X23" s="4">
        <f t="shared" si="11"/>
        <v>1587.5</v>
      </c>
      <c r="Y23" s="4">
        <f t="shared" si="11"/>
        <v>1650</v>
      </c>
      <c r="Z23" s="4">
        <f t="shared" si="11"/>
        <v>1712.5</v>
      </c>
      <c r="AA23" s="4">
        <f t="shared" si="11"/>
        <v>1775</v>
      </c>
      <c r="AB23" s="4">
        <f t="shared" si="11"/>
        <v>1837.5</v>
      </c>
      <c r="AC23" s="4">
        <f t="shared" si="11"/>
        <v>1900</v>
      </c>
      <c r="AD23" s="4">
        <f t="shared" si="11"/>
        <v>1962.5</v>
      </c>
      <c r="AE23" s="4">
        <f t="shared" si="11"/>
        <v>2025</v>
      </c>
    </row>
    <row r="24" spans="1:31" x14ac:dyDescent="0.35">
      <c r="I24" s="4" t="s">
        <v>57</v>
      </c>
      <c r="J24" s="20">
        <f>J23/60</f>
        <v>27.5</v>
      </c>
      <c r="L24" s="41">
        <f>L23/60</f>
        <v>21.458333333333332</v>
      </c>
      <c r="M24" s="41">
        <f t="shared" ref="M24:AE24" si="12">M23/60</f>
        <v>21.666666666666668</v>
      </c>
      <c r="N24" s="41">
        <f t="shared" si="12"/>
        <v>21.875</v>
      </c>
      <c r="O24" s="41">
        <f t="shared" si="12"/>
        <v>22.083333333333332</v>
      </c>
      <c r="P24" s="41">
        <f t="shared" si="12"/>
        <v>22.291666666666668</v>
      </c>
      <c r="Q24" s="41">
        <f t="shared" si="12"/>
        <v>22.5</v>
      </c>
      <c r="R24" s="41">
        <f t="shared" si="12"/>
        <v>22.708333333333332</v>
      </c>
      <c r="S24" s="41">
        <f t="shared" si="12"/>
        <v>22.916666666666668</v>
      </c>
      <c r="T24" s="41">
        <f t="shared" si="12"/>
        <v>23.125</v>
      </c>
      <c r="U24" s="41">
        <f t="shared" si="12"/>
        <v>23.333333333333332</v>
      </c>
      <c r="V24" s="41">
        <f t="shared" si="12"/>
        <v>24.375</v>
      </c>
      <c r="W24" s="41">
        <f t="shared" si="12"/>
        <v>25.416666666666668</v>
      </c>
      <c r="X24" s="41">
        <f t="shared" si="12"/>
        <v>26.458333333333332</v>
      </c>
      <c r="Y24" s="41">
        <f t="shared" si="12"/>
        <v>27.5</v>
      </c>
      <c r="Z24" s="41">
        <f t="shared" si="12"/>
        <v>28.541666666666668</v>
      </c>
      <c r="AA24" s="41">
        <f t="shared" si="12"/>
        <v>29.583333333333332</v>
      </c>
      <c r="AB24" s="41">
        <f t="shared" si="12"/>
        <v>30.625</v>
      </c>
      <c r="AC24" s="41">
        <f t="shared" si="12"/>
        <v>31.666666666666668</v>
      </c>
      <c r="AD24" s="41">
        <f t="shared" si="12"/>
        <v>32.708333333333336</v>
      </c>
      <c r="AE24" s="41">
        <f t="shared" si="12"/>
        <v>33.75</v>
      </c>
    </row>
    <row r="25" spans="1:31" x14ac:dyDescent="0.35">
      <c r="I25" s="4" t="s">
        <v>58</v>
      </c>
      <c r="J25" s="20">
        <f>J24/7.4</f>
        <v>3.7162162162162162</v>
      </c>
      <c r="L25" s="41">
        <f>L24/7.4</f>
        <v>2.8997747747747744</v>
      </c>
      <c r="M25" s="41">
        <f t="shared" ref="M25:AE25" si="13">M24/7.4</f>
        <v>2.9279279279279278</v>
      </c>
      <c r="N25" s="41">
        <f t="shared" si="13"/>
        <v>2.9560810810810811</v>
      </c>
      <c r="O25" s="41">
        <f t="shared" si="13"/>
        <v>2.9842342342342341</v>
      </c>
      <c r="P25" s="41">
        <f t="shared" si="13"/>
        <v>3.0123873873873874</v>
      </c>
      <c r="Q25" s="41">
        <f t="shared" si="13"/>
        <v>3.0405405405405403</v>
      </c>
      <c r="R25" s="41">
        <f t="shared" si="13"/>
        <v>3.0686936936936933</v>
      </c>
      <c r="S25" s="41">
        <f t="shared" si="13"/>
        <v>3.0968468468468471</v>
      </c>
      <c r="T25" s="41">
        <f t="shared" si="13"/>
        <v>3.125</v>
      </c>
      <c r="U25" s="41">
        <f t="shared" si="13"/>
        <v>3.1531531531531529</v>
      </c>
      <c r="V25" s="41">
        <f t="shared" si="13"/>
        <v>3.2939189189189189</v>
      </c>
      <c r="W25" s="41">
        <f t="shared" si="13"/>
        <v>3.4346846846846848</v>
      </c>
      <c r="X25" s="41">
        <f t="shared" si="13"/>
        <v>3.5754504504504503</v>
      </c>
      <c r="Y25" s="41">
        <f t="shared" si="13"/>
        <v>3.7162162162162162</v>
      </c>
      <c r="Z25" s="41">
        <f t="shared" si="13"/>
        <v>3.8569819819819822</v>
      </c>
      <c r="AA25" s="41">
        <f t="shared" si="13"/>
        <v>3.9977477477477472</v>
      </c>
      <c r="AB25" s="41">
        <f t="shared" si="13"/>
        <v>4.1385135135135132</v>
      </c>
      <c r="AC25" s="41">
        <f t="shared" si="13"/>
        <v>4.2792792792792795</v>
      </c>
      <c r="AD25" s="41">
        <f t="shared" si="13"/>
        <v>4.420045045045045</v>
      </c>
      <c r="AE25" s="41">
        <f t="shared" si="13"/>
        <v>4.5608108108108105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097" r:id="rId4" name="ScrollBar1">
          <controlPr defaultSize="0" autoLine="0" linkedCell="F5" r:id="rId5">
            <anchor moveWithCells="1">
              <from>
                <xdr:col>4</xdr:col>
                <xdr:colOff>107950</xdr:colOff>
                <xdr:row>4</xdr:row>
                <xdr:rowOff>31750</xdr:rowOff>
              </from>
              <to>
                <xdr:col>4</xdr:col>
                <xdr:colOff>1790700</xdr:colOff>
                <xdr:row>4</xdr:row>
                <xdr:rowOff>228600</xdr:rowOff>
              </to>
            </anchor>
          </controlPr>
        </control>
      </mc:Choice>
      <mc:Fallback>
        <control shapeId="4097" r:id="rId4" name="ScrollBar1"/>
      </mc:Fallback>
    </mc:AlternateContent>
    <mc:AlternateContent xmlns:mc="http://schemas.openxmlformats.org/markup-compatibility/2006">
      <mc:Choice Requires="x14">
        <control shapeId="4098" r:id="rId6" name="ScrollBar2">
          <controlPr defaultSize="0" autoLine="0" linkedCell="F6" r:id="rId5">
            <anchor moveWithCells="1">
              <from>
                <xdr:col>4</xdr:col>
                <xdr:colOff>107950</xdr:colOff>
                <xdr:row>5</xdr:row>
                <xdr:rowOff>38100</xdr:rowOff>
              </from>
              <to>
                <xdr:col>4</xdr:col>
                <xdr:colOff>1790700</xdr:colOff>
                <xdr:row>5</xdr:row>
                <xdr:rowOff>241300</xdr:rowOff>
              </to>
            </anchor>
          </controlPr>
        </control>
      </mc:Choice>
      <mc:Fallback>
        <control shapeId="4098" r:id="rId6" name="ScrollBar2"/>
      </mc:Fallback>
    </mc:AlternateContent>
    <mc:AlternateContent xmlns:mc="http://schemas.openxmlformats.org/markup-compatibility/2006">
      <mc:Choice Requires="x14">
        <control shapeId="4099" r:id="rId7" name="ScrollBar3">
          <controlPr defaultSize="0" autoLine="0" linkedCell="F7" r:id="rId8">
            <anchor moveWithCells="1">
              <from>
                <xdr:col>4</xdr:col>
                <xdr:colOff>107950</xdr:colOff>
                <xdr:row>6</xdr:row>
                <xdr:rowOff>31750</xdr:rowOff>
              </from>
              <to>
                <xdr:col>4</xdr:col>
                <xdr:colOff>1790700</xdr:colOff>
                <xdr:row>6</xdr:row>
                <xdr:rowOff>228600</xdr:rowOff>
              </to>
            </anchor>
          </controlPr>
        </control>
      </mc:Choice>
      <mc:Fallback>
        <control shapeId="4099" r:id="rId7" name="ScrollBar3"/>
      </mc:Fallback>
    </mc:AlternateContent>
    <mc:AlternateContent xmlns:mc="http://schemas.openxmlformats.org/markup-compatibility/2006">
      <mc:Choice Requires="x14">
        <control shapeId="4100" r:id="rId9" name="ScrollBar4">
          <controlPr defaultSize="0" autoLine="0" linkedCell="F8" r:id="rId10">
            <anchor moveWithCells="1">
              <from>
                <xdr:col>4</xdr:col>
                <xdr:colOff>114300</xdr:colOff>
                <xdr:row>7</xdr:row>
                <xdr:rowOff>19050</xdr:rowOff>
              </from>
              <to>
                <xdr:col>4</xdr:col>
                <xdr:colOff>1803400</xdr:colOff>
                <xdr:row>7</xdr:row>
                <xdr:rowOff>222250</xdr:rowOff>
              </to>
            </anchor>
          </controlPr>
        </control>
      </mc:Choice>
      <mc:Fallback>
        <control shapeId="4100" r:id="rId9" name="ScrollBar4"/>
      </mc:Fallback>
    </mc:AlternateContent>
    <mc:AlternateContent xmlns:mc="http://schemas.openxmlformats.org/markup-compatibility/2006">
      <mc:Choice Requires="x14">
        <control shapeId="4101" r:id="rId11" name="ScrollBar5">
          <controlPr defaultSize="0" autoLine="0" linkedCell="F10" r:id="rId8">
            <anchor moveWithCells="1">
              <from>
                <xdr:col>4</xdr:col>
                <xdr:colOff>95250</xdr:colOff>
                <xdr:row>9</xdr:row>
                <xdr:rowOff>31750</xdr:rowOff>
              </from>
              <to>
                <xdr:col>4</xdr:col>
                <xdr:colOff>1784350</xdr:colOff>
                <xdr:row>9</xdr:row>
                <xdr:rowOff>228600</xdr:rowOff>
              </to>
            </anchor>
          </controlPr>
        </control>
      </mc:Choice>
      <mc:Fallback>
        <control shapeId="4101" r:id="rId11" name="ScrollBar5"/>
      </mc:Fallback>
    </mc:AlternateContent>
    <mc:AlternateContent xmlns:mc="http://schemas.openxmlformats.org/markup-compatibility/2006">
      <mc:Choice Requires="x14">
        <control shapeId="4102" r:id="rId12" name="ScrollBar6">
          <controlPr defaultSize="0" autoLine="0" linkedCell="F11" r:id="rId13">
            <anchor moveWithCells="1">
              <from>
                <xdr:col>4</xdr:col>
                <xdr:colOff>95250</xdr:colOff>
                <xdr:row>10</xdr:row>
                <xdr:rowOff>12700</xdr:rowOff>
              </from>
              <to>
                <xdr:col>4</xdr:col>
                <xdr:colOff>1752600</xdr:colOff>
                <xdr:row>10</xdr:row>
                <xdr:rowOff>228600</xdr:rowOff>
              </to>
            </anchor>
          </controlPr>
        </control>
      </mc:Choice>
      <mc:Fallback>
        <control shapeId="4102" r:id="rId12" name="ScrollBar6"/>
      </mc:Fallback>
    </mc:AlternateContent>
    <mc:AlternateContent xmlns:mc="http://schemas.openxmlformats.org/markup-compatibility/2006">
      <mc:Choice Requires="x14">
        <control shapeId="4103" r:id="rId14" name="ScrollBar7">
          <controlPr defaultSize="0" autoLine="0" linkedCell="F14" r:id="rId15">
            <anchor moveWithCells="1">
              <from>
                <xdr:col>4</xdr:col>
                <xdr:colOff>114300</xdr:colOff>
                <xdr:row>13</xdr:row>
                <xdr:rowOff>38100</xdr:rowOff>
              </from>
              <to>
                <xdr:col>4</xdr:col>
                <xdr:colOff>1803400</xdr:colOff>
                <xdr:row>13</xdr:row>
                <xdr:rowOff>241300</xdr:rowOff>
              </to>
            </anchor>
          </controlPr>
        </control>
      </mc:Choice>
      <mc:Fallback>
        <control shapeId="4103" r:id="rId14" name="ScrollBar7"/>
      </mc:Fallback>
    </mc:AlternateContent>
    <mc:AlternateContent xmlns:mc="http://schemas.openxmlformats.org/markup-compatibility/2006">
      <mc:Choice Requires="x14">
        <control shapeId="4104" r:id="rId16" name="ScrollBar8">
          <controlPr defaultSize="0" autoLine="0" linkedCell="F15" r:id="rId8">
            <anchor moveWithCells="1">
              <from>
                <xdr:col>4</xdr:col>
                <xdr:colOff>114300</xdr:colOff>
                <xdr:row>14</xdr:row>
                <xdr:rowOff>38100</xdr:rowOff>
              </from>
              <to>
                <xdr:col>4</xdr:col>
                <xdr:colOff>1803400</xdr:colOff>
                <xdr:row>14</xdr:row>
                <xdr:rowOff>241300</xdr:rowOff>
              </to>
            </anchor>
          </controlPr>
        </control>
      </mc:Choice>
      <mc:Fallback>
        <control shapeId="4104" r:id="rId16" name="ScrollBar8"/>
      </mc:Fallback>
    </mc:AlternateContent>
    <mc:AlternateContent xmlns:mc="http://schemas.openxmlformats.org/markup-compatibility/2006">
      <mc:Choice Requires="x14">
        <control shapeId="4105" r:id="rId17" name="ScrollBar9">
          <controlPr defaultSize="0" autoLine="0" linkedCell="F18" r:id="rId10">
            <anchor moveWithCells="1">
              <from>
                <xdr:col>4</xdr:col>
                <xdr:colOff>133350</xdr:colOff>
                <xdr:row>17</xdr:row>
                <xdr:rowOff>31750</xdr:rowOff>
              </from>
              <to>
                <xdr:col>5</xdr:col>
                <xdr:colOff>0</xdr:colOff>
                <xdr:row>17</xdr:row>
                <xdr:rowOff>228600</xdr:rowOff>
              </to>
            </anchor>
          </controlPr>
        </control>
      </mc:Choice>
      <mc:Fallback>
        <control shapeId="4105" r:id="rId17" name="ScrollBar9"/>
      </mc:Fallback>
    </mc:AlternateContent>
    <mc:AlternateContent xmlns:mc="http://schemas.openxmlformats.org/markup-compatibility/2006">
      <mc:Choice Requires="x14">
        <control shapeId="4106" r:id="rId18" name="ScrollBar10">
          <controlPr defaultSize="0" autoLine="0" linkedCell="F16" r:id="rId19">
            <anchor moveWithCells="1">
              <from>
                <xdr:col>4</xdr:col>
                <xdr:colOff>114300</xdr:colOff>
                <xdr:row>15</xdr:row>
                <xdr:rowOff>38100</xdr:rowOff>
              </from>
              <to>
                <xdr:col>4</xdr:col>
                <xdr:colOff>1803400</xdr:colOff>
                <xdr:row>15</xdr:row>
                <xdr:rowOff>241300</xdr:rowOff>
              </to>
            </anchor>
          </controlPr>
        </control>
      </mc:Choice>
      <mc:Fallback>
        <control shapeId="4106" r:id="rId18" name="ScrollBar10"/>
      </mc:Fallback>
    </mc:AlternateContent>
    <mc:AlternateContent xmlns:mc="http://schemas.openxmlformats.org/markup-compatibility/2006">
      <mc:Choice Requires="x14">
        <control shapeId="4107" r:id="rId20" name="ScrollBar11">
          <controlPr defaultSize="0" autoLine="0" linkedCell="F17" r:id="rId21">
            <anchor moveWithCells="1">
              <from>
                <xdr:col>4</xdr:col>
                <xdr:colOff>114300</xdr:colOff>
                <xdr:row>16</xdr:row>
                <xdr:rowOff>38100</xdr:rowOff>
              </from>
              <to>
                <xdr:col>4</xdr:col>
                <xdr:colOff>1803400</xdr:colOff>
                <xdr:row>16</xdr:row>
                <xdr:rowOff>241300</xdr:rowOff>
              </to>
            </anchor>
          </controlPr>
        </control>
      </mc:Choice>
      <mc:Fallback>
        <control shapeId="4107" r:id="rId20" name="ScrollBar11"/>
      </mc:Fallback>
    </mc:AlternateContent>
    <mc:AlternateContent xmlns:mc="http://schemas.openxmlformats.org/markup-compatibility/2006">
      <mc:Choice Requires="x14">
        <control shapeId="4108" r:id="rId22" name="ScrollBar12">
          <controlPr defaultSize="0" autoLine="0" linkedCell="F19" r:id="rId19">
            <anchor moveWithCells="1">
              <from>
                <xdr:col>4</xdr:col>
                <xdr:colOff>114300</xdr:colOff>
                <xdr:row>18</xdr:row>
                <xdr:rowOff>38100</xdr:rowOff>
              </from>
              <to>
                <xdr:col>4</xdr:col>
                <xdr:colOff>1803400</xdr:colOff>
                <xdr:row>18</xdr:row>
                <xdr:rowOff>241300</xdr:rowOff>
              </to>
            </anchor>
          </controlPr>
        </control>
      </mc:Choice>
      <mc:Fallback>
        <control shapeId="4108" r:id="rId22" name="ScrollBar12"/>
      </mc:Fallback>
    </mc:AlternateContent>
    <mc:AlternateContent xmlns:mc="http://schemas.openxmlformats.org/markup-compatibility/2006">
      <mc:Choice Requires="x14">
        <control shapeId="4109" r:id="rId23" name="ScrollBar13">
          <controlPr defaultSize="0" autoLine="0" linkedCell="F20" r:id="rId8">
            <anchor moveWithCells="1">
              <from>
                <xdr:col>4</xdr:col>
                <xdr:colOff>114300</xdr:colOff>
                <xdr:row>19</xdr:row>
                <xdr:rowOff>38100</xdr:rowOff>
              </from>
              <to>
                <xdr:col>4</xdr:col>
                <xdr:colOff>1803400</xdr:colOff>
                <xdr:row>19</xdr:row>
                <xdr:rowOff>241300</xdr:rowOff>
              </to>
            </anchor>
          </controlPr>
        </control>
      </mc:Choice>
      <mc:Fallback>
        <control shapeId="4109" r:id="rId23" name="ScrollBar13"/>
      </mc:Fallback>
    </mc:AlternateContent>
    <mc:AlternateContent xmlns:mc="http://schemas.openxmlformats.org/markup-compatibility/2006">
      <mc:Choice Requires="x14">
        <control shapeId="4110" r:id="rId24" name="ScrollBar14">
          <controlPr defaultSize="0" autoLine="0" linkedCell="F21" r:id="rId21">
            <anchor moveWithCells="1">
              <from>
                <xdr:col>4</xdr:col>
                <xdr:colOff>114300</xdr:colOff>
                <xdr:row>20</xdr:row>
                <xdr:rowOff>38100</xdr:rowOff>
              </from>
              <to>
                <xdr:col>4</xdr:col>
                <xdr:colOff>1803400</xdr:colOff>
                <xdr:row>20</xdr:row>
                <xdr:rowOff>241300</xdr:rowOff>
              </to>
            </anchor>
          </controlPr>
        </control>
      </mc:Choice>
      <mc:Fallback>
        <control shapeId="4110" r:id="rId24" name="ScrollBar14"/>
      </mc:Fallback>
    </mc:AlternateContent>
    <mc:AlternateContent xmlns:mc="http://schemas.openxmlformats.org/markup-compatibility/2006">
      <mc:Choice Requires="x14">
        <control shapeId="4111" r:id="rId25" name="ScrollBar15">
          <controlPr defaultSize="0" autoLine="0" linkedCell="F13" r:id="rId15">
            <anchor moveWithCells="1">
              <from>
                <xdr:col>4</xdr:col>
                <xdr:colOff>114300</xdr:colOff>
                <xdr:row>12</xdr:row>
                <xdr:rowOff>38100</xdr:rowOff>
              </from>
              <to>
                <xdr:col>4</xdr:col>
                <xdr:colOff>1803400</xdr:colOff>
                <xdr:row>12</xdr:row>
                <xdr:rowOff>241300</xdr:rowOff>
              </to>
            </anchor>
          </controlPr>
        </control>
      </mc:Choice>
      <mc:Fallback>
        <control shapeId="4111" r:id="rId25" name="ScrollBar15"/>
      </mc:Fallback>
    </mc:AlternateContent>
    <mc:AlternateContent xmlns:mc="http://schemas.openxmlformats.org/markup-compatibility/2006">
      <mc:Choice Requires="x14">
        <control shapeId="4112" r:id="rId26" name="ScrollBar16">
          <controlPr defaultSize="0" autoLine="0" linkedCell="I19" r:id="rId27">
            <anchor moveWithCells="1">
              <from>
                <xdr:col>7</xdr:col>
                <xdr:colOff>95250</xdr:colOff>
                <xdr:row>18</xdr:row>
                <xdr:rowOff>19050</xdr:rowOff>
              </from>
              <to>
                <xdr:col>7</xdr:col>
                <xdr:colOff>1517650</xdr:colOff>
                <xdr:row>18</xdr:row>
                <xdr:rowOff>228600</xdr:rowOff>
              </to>
            </anchor>
          </controlPr>
        </control>
      </mc:Choice>
      <mc:Fallback>
        <control shapeId="4112" r:id="rId26" name="ScrollBar16"/>
      </mc:Fallback>
    </mc:AlternateContent>
    <mc:AlternateContent xmlns:mc="http://schemas.openxmlformats.org/markup-compatibility/2006">
      <mc:Choice Requires="x14">
        <control shapeId="4113" r:id="rId28" name="ScrollBar17">
          <controlPr defaultSize="0" autoLine="0" linkedCell="I11" r:id="rId29">
            <anchor moveWithCells="1">
              <from>
                <xdr:col>7</xdr:col>
                <xdr:colOff>95250</xdr:colOff>
                <xdr:row>10</xdr:row>
                <xdr:rowOff>31750</xdr:rowOff>
              </from>
              <to>
                <xdr:col>7</xdr:col>
                <xdr:colOff>1517650</xdr:colOff>
                <xdr:row>10</xdr:row>
                <xdr:rowOff>247650</xdr:rowOff>
              </to>
            </anchor>
          </controlPr>
        </control>
      </mc:Choice>
      <mc:Fallback>
        <control shapeId="4113" r:id="rId28" name="ScrollBar17"/>
      </mc:Fallback>
    </mc:AlternateContent>
    <mc:AlternateContent xmlns:mc="http://schemas.openxmlformats.org/markup-compatibility/2006">
      <mc:Choice Requires="x14">
        <control shapeId="4114" r:id="rId30" name="ScrollBar18">
          <controlPr defaultSize="0" autoLine="0" linkedCell="I23" r:id="rId31">
            <anchor moveWithCells="1">
              <from>
                <xdr:col>7</xdr:col>
                <xdr:colOff>114300</xdr:colOff>
                <xdr:row>20</xdr:row>
                <xdr:rowOff>57150</xdr:rowOff>
              </from>
              <to>
                <xdr:col>7</xdr:col>
                <xdr:colOff>1536700</xdr:colOff>
                <xdr:row>21</xdr:row>
                <xdr:rowOff>12700</xdr:rowOff>
              </to>
            </anchor>
          </controlPr>
        </control>
      </mc:Choice>
      <mc:Fallback>
        <control shapeId="4114" r:id="rId30" name="ScrollBar18"/>
      </mc:Fallback>
    </mc:AlternateContent>
    <mc:AlternateContent xmlns:mc="http://schemas.openxmlformats.org/markup-compatibility/2006">
      <mc:Choice Requires="x14">
        <control shapeId="4115" r:id="rId32" name="ScrollBar19">
          <controlPr defaultSize="0" autoLine="0" linkedCell="F22" r:id="rId33">
            <anchor moveWithCells="1">
              <from>
                <xdr:col>4</xdr:col>
                <xdr:colOff>114300</xdr:colOff>
                <xdr:row>21</xdr:row>
                <xdr:rowOff>19050</xdr:rowOff>
              </from>
              <to>
                <xdr:col>4</xdr:col>
                <xdr:colOff>1809750</xdr:colOff>
                <xdr:row>21</xdr:row>
                <xdr:rowOff>222250</xdr:rowOff>
              </to>
            </anchor>
          </controlPr>
        </control>
      </mc:Choice>
      <mc:Fallback>
        <control shapeId="4115" r:id="rId32" name="ScrollBar19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E24"/>
  <sheetViews>
    <sheetView tabSelected="1" zoomScale="75" zoomScaleNormal="75" workbookViewId="0">
      <selection activeCell="A47" sqref="A47"/>
    </sheetView>
  </sheetViews>
  <sheetFormatPr defaultRowHeight="14.5" x14ac:dyDescent="0.35"/>
  <cols>
    <col min="1" max="1" width="9.54296875" style="2" customWidth="1"/>
    <col min="2" max="2" width="6.81640625" style="2" customWidth="1"/>
    <col min="3" max="3" width="46.81640625" customWidth="1"/>
    <col min="4" max="4" width="26.26953125" customWidth="1"/>
    <col min="5" max="5" width="27.26953125" style="2" customWidth="1"/>
    <col min="6" max="6" width="8.81640625" style="2"/>
    <col min="7" max="7" width="8.453125" style="3" customWidth="1"/>
    <col min="8" max="8" width="24.54296875" customWidth="1"/>
    <col min="9" max="9" width="8.81640625" style="2"/>
    <col min="12" max="12" width="8.26953125" customWidth="1"/>
    <col min="13" max="21" width="6.54296875" customWidth="1"/>
    <col min="22" max="31" width="6.453125" customWidth="1"/>
  </cols>
  <sheetData>
    <row r="1" spans="1:31" ht="22.5" customHeight="1" x14ac:dyDescent="0.35">
      <c r="A1" s="9" t="s">
        <v>38</v>
      </c>
      <c r="L1" t="s">
        <v>41</v>
      </c>
    </row>
    <row r="2" spans="1:31" ht="22.5" customHeight="1" x14ac:dyDescent="0.35">
      <c r="A2" s="9" t="s">
        <v>69</v>
      </c>
      <c r="L2" t="s">
        <v>42</v>
      </c>
    </row>
    <row r="3" spans="1:31" ht="33" customHeight="1" x14ac:dyDescent="0.35">
      <c r="A3" s="4" t="s">
        <v>50</v>
      </c>
      <c r="B3" s="4" t="s">
        <v>51</v>
      </c>
      <c r="C3" s="10" t="s">
        <v>0</v>
      </c>
      <c r="D3" s="10" t="s">
        <v>40</v>
      </c>
      <c r="E3" s="12" t="s">
        <v>17</v>
      </c>
      <c r="F3" s="4" t="s">
        <v>17</v>
      </c>
      <c r="G3" s="5" t="s">
        <v>18</v>
      </c>
      <c r="H3" s="4" t="s">
        <v>21</v>
      </c>
      <c r="I3" s="5" t="s">
        <v>21</v>
      </c>
      <c r="J3" s="5" t="s">
        <v>22</v>
      </c>
      <c r="L3" s="5">
        <v>10</v>
      </c>
      <c r="M3" s="4">
        <v>20</v>
      </c>
      <c r="N3" s="4">
        <v>30</v>
      </c>
      <c r="O3" s="4">
        <v>40</v>
      </c>
      <c r="P3" s="4">
        <v>50</v>
      </c>
      <c r="Q3" s="4">
        <v>60</v>
      </c>
      <c r="R3" s="4">
        <v>70</v>
      </c>
      <c r="S3" s="4">
        <v>80</v>
      </c>
      <c r="T3" s="4">
        <v>90</v>
      </c>
      <c r="U3" s="4">
        <v>100</v>
      </c>
      <c r="V3" s="4">
        <v>150</v>
      </c>
      <c r="W3" s="4">
        <v>200</v>
      </c>
      <c r="X3" s="4">
        <v>250</v>
      </c>
      <c r="Y3" s="4">
        <v>300</v>
      </c>
      <c r="Z3" s="4">
        <v>350</v>
      </c>
      <c r="AA3" s="4">
        <v>400</v>
      </c>
      <c r="AB3" s="4">
        <v>450</v>
      </c>
      <c r="AC3" s="4">
        <v>500</v>
      </c>
      <c r="AD3" s="4">
        <v>550</v>
      </c>
      <c r="AE3" s="4">
        <v>600</v>
      </c>
    </row>
    <row r="4" spans="1:31" ht="18.649999999999999" customHeight="1" x14ac:dyDescent="0.35">
      <c r="A4" s="15">
        <v>1</v>
      </c>
      <c r="B4" s="15"/>
      <c r="C4" s="16" t="s">
        <v>54</v>
      </c>
      <c r="D4" s="16"/>
      <c r="E4" s="12"/>
      <c r="F4" s="6"/>
      <c r="G4" s="5"/>
      <c r="H4" s="2"/>
      <c r="I4" s="5"/>
      <c r="J4" s="5"/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0.25" customHeight="1" x14ac:dyDescent="0.35">
      <c r="A5" s="4"/>
      <c r="B5" s="4">
        <v>1</v>
      </c>
      <c r="C5" s="10" t="s">
        <v>96</v>
      </c>
      <c r="D5" s="17" t="s">
        <v>1</v>
      </c>
      <c r="E5" s="12"/>
      <c r="F5" s="6">
        <v>10</v>
      </c>
      <c r="G5" s="5" t="s">
        <v>19</v>
      </c>
      <c r="I5" s="4">
        <v>1</v>
      </c>
      <c r="J5" s="8">
        <f>F5*I5</f>
        <v>10</v>
      </c>
      <c r="L5" s="4">
        <f>$F5</f>
        <v>10</v>
      </c>
      <c r="M5" s="4">
        <f t="shared" ref="M5:AE19" si="0">$F5</f>
        <v>10</v>
      </c>
      <c r="N5" s="4">
        <f t="shared" si="0"/>
        <v>10</v>
      </c>
      <c r="O5" s="4">
        <f t="shared" si="0"/>
        <v>10</v>
      </c>
      <c r="P5" s="4">
        <f t="shared" si="0"/>
        <v>10</v>
      </c>
      <c r="Q5" s="4">
        <f t="shared" si="0"/>
        <v>10</v>
      </c>
      <c r="R5" s="4">
        <f t="shared" si="0"/>
        <v>10</v>
      </c>
      <c r="S5" s="4">
        <f t="shared" si="0"/>
        <v>10</v>
      </c>
      <c r="T5" s="4">
        <f t="shared" si="0"/>
        <v>10</v>
      </c>
      <c r="U5" s="4">
        <f t="shared" si="0"/>
        <v>10</v>
      </c>
      <c r="V5" s="4">
        <f t="shared" si="0"/>
        <v>10</v>
      </c>
      <c r="W5" s="4">
        <f t="shared" si="0"/>
        <v>10</v>
      </c>
      <c r="X5" s="4">
        <f t="shared" si="0"/>
        <v>10</v>
      </c>
      <c r="Y5" s="4">
        <f t="shared" si="0"/>
        <v>10</v>
      </c>
      <c r="Z5" s="4">
        <f t="shared" si="0"/>
        <v>10</v>
      </c>
      <c r="AA5" s="4">
        <f t="shared" si="0"/>
        <v>10</v>
      </c>
      <c r="AB5" s="4">
        <f t="shared" si="0"/>
        <v>10</v>
      </c>
      <c r="AC5" s="4">
        <f t="shared" si="0"/>
        <v>10</v>
      </c>
      <c r="AD5" s="4">
        <f t="shared" si="0"/>
        <v>10</v>
      </c>
      <c r="AE5" s="4">
        <f t="shared" si="0"/>
        <v>10</v>
      </c>
    </row>
    <row r="6" spans="1:31" ht="20.25" customHeight="1" x14ac:dyDescent="0.35">
      <c r="A6" s="4"/>
      <c r="B6" s="4">
        <v>2</v>
      </c>
      <c r="C6" s="10" t="s">
        <v>74</v>
      </c>
      <c r="D6" s="17" t="s">
        <v>2</v>
      </c>
      <c r="E6" s="14"/>
      <c r="F6" s="6">
        <v>240</v>
      </c>
      <c r="G6" s="5" t="s">
        <v>19</v>
      </c>
      <c r="I6" s="4">
        <v>1</v>
      </c>
      <c r="J6" s="8">
        <f t="shared" ref="J6:J21" si="1">F6*I6</f>
        <v>240</v>
      </c>
      <c r="L6" s="4">
        <f t="shared" ref="L6:AA19" si="2">$F6</f>
        <v>240</v>
      </c>
      <c r="M6" s="4">
        <f t="shared" si="2"/>
        <v>240</v>
      </c>
      <c r="N6" s="4">
        <f t="shared" si="2"/>
        <v>240</v>
      </c>
      <c r="O6" s="4">
        <f t="shared" si="2"/>
        <v>240</v>
      </c>
      <c r="P6" s="4">
        <f t="shared" si="2"/>
        <v>240</v>
      </c>
      <c r="Q6" s="4">
        <f t="shared" si="2"/>
        <v>240</v>
      </c>
      <c r="R6" s="4">
        <f t="shared" si="2"/>
        <v>240</v>
      </c>
      <c r="S6" s="4">
        <f t="shared" si="2"/>
        <v>240</v>
      </c>
      <c r="T6" s="4">
        <f t="shared" si="2"/>
        <v>240</v>
      </c>
      <c r="U6" s="4">
        <f t="shared" si="2"/>
        <v>240</v>
      </c>
      <c r="V6" s="4">
        <f t="shared" si="2"/>
        <v>240</v>
      </c>
      <c r="W6" s="4">
        <f t="shared" si="2"/>
        <v>240</v>
      </c>
      <c r="X6" s="4">
        <f t="shared" si="2"/>
        <v>240</v>
      </c>
      <c r="Y6" s="4">
        <f t="shared" si="2"/>
        <v>240</v>
      </c>
      <c r="Z6" s="4">
        <f t="shared" si="2"/>
        <v>240</v>
      </c>
      <c r="AA6" s="4">
        <f t="shared" si="2"/>
        <v>240</v>
      </c>
      <c r="AB6" s="4">
        <f t="shared" si="0"/>
        <v>240</v>
      </c>
      <c r="AC6" s="4">
        <f t="shared" si="0"/>
        <v>240</v>
      </c>
      <c r="AD6" s="4">
        <f t="shared" si="0"/>
        <v>240</v>
      </c>
      <c r="AE6" s="4">
        <f t="shared" si="0"/>
        <v>240</v>
      </c>
    </row>
    <row r="7" spans="1:31" ht="20.25" customHeight="1" x14ac:dyDescent="0.35">
      <c r="A7" s="4"/>
      <c r="B7" s="4">
        <v>3</v>
      </c>
      <c r="C7" s="10" t="s">
        <v>5</v>
      </c>
      <c r="D7" s="17" t="s">
        <v>3</v>
      </c>
      <c r="E7" s="14"/>
      <c r="F7" s="6">
        <v>0</v>
      </c>
      <c r="G7" s="5" t="s">
        <v>19</v>
      </c>
      <c r="I7" s="4">
        <v>1</v>
      </c>
      <c r="J7" s="8">
        <f t="shared" si="1"/>
        <v>0</v>
      </c>
      <c r="L7" s="4">
        <f t="shared" si="2"/>
        <v>0</v>
      </c>
      <c r="M7" s="4">
        <f t="shared" si="2"/>
        <v>0</v>
      </c>
      <c r="N7" s="4">
        <f t="shared" si="2"/>
        <v>0</v>
      </c>
      <c r="O7" s="4">
        <f t="shared" si="2"/>
        <v>0</v>
      </c>
      <c r="P7" s="4">
        <f t="shared" si="2"/>
        <v>0</v>
      </c>
      <c r="Q7" s="4">
        <f t="shared" si="2"/>
        <v>0</v>
      </c>
      <c r="R7" s="4">
        <f t="shared" si="2"/>
        <v>0</v>
      </c>
      <c r="S7" s="4">
        <f t="shared" si="2"/>
        <v>0</v>
      </c>
      <c r="T7" s="4">
        <f t="shared" si="2"/>
        <v>0</v>
      </c>
      <c r="U7" s="4">
        <f t="shared" si="2"/>
        <v>0</v>
      </c>
      <c r="V7" s="4">
        <f t="shared" si="0"/>
        <v>0</v>
      </c>
      <c r="W7" s="4">
        <f t="shared" si="0"/>
        <v>0</v>
      </c>
      <c r="X7" s="4">
        <f t="shared" si="0"/>
        <v>0</v>
      </c>
      <c r="Y7" s="4">
        <f t="shared" si="0"/>
        <v>0</v>
      </c>
      <c r="Z7" s="4">
        <f t="shared" si="0"/>
        <v>0</v>
      </c>
      <c r="AA7" s="4">
        <f t="shared" si="0"/>
        <v>0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4">
        <f t="shared" si="0"/>
        <v>0</v>
      </c>
    </row>
    <row r="8" spans="1:31" ht="20.25" customHeight="1" x14ac:dyDescent="0.35">
      <c r="A8" s="4"/>
      <c r="B8" s="4">
        <v>4</v>
      </c>
      <c r="C8" s="10" t="s">
        <v>75</v>
      </c>
      <c r="D8" s="17" t="s">
        <v>4</v>
      </c>
      <c r="E8" s="14"/>
      <c r="F8" s="4">
        <v>90</v>
      </c>
      <c r="G8" s="5" t="s">
        <v>19</v>
      </c>
      <c r="I8" s="4">
        <v>1</v>
      </c>
      <c r="J8" s="8">
        <f>F8*I8</f>
        <v>90</v>
      </c>
      <c r="L8" s="4">
        <f t="shared" si="2"/>
        <v>90</v>
      </c>
      <c r="M8" s="4">
        <f t="shared" si="2"/>
        <v>90</v>
      </c>
      <c r="N8" s="4">
        <f t="shared" si="2"/>
        <v>90</v>
      </c>
      <c r="O8" s="4">
        <f t="shared" si="2"/>
        <v>90</v>
      </c>
      <c r="P8" s="4">
        <f t="shared" si="2"/>
        <v>90</v>
      </c>
      <c r="Q8" s="4">
        <f t="shared" si="2"/>
        <v>90</v>
      </c>
      <c r="R8" s="4">
        <f t="shared" si="2"/>
        <v>90</v>
      </c>
      <c r="S8" s="4">
        <f t="shared" si="2"/>
        <v>90</v>
      </c>
      <c r="T8" s="4">
        <f t="shared" si="2"/>
        <v>90</v>
      </c>
      <c r="U8" s="4">
        <f t="shared" si="2"/>
        <v>90</v>
      </c>
      <c r="V8" s="4">
        <f t="shared" si="2"/>
        <v>90</v>
      </c>
      <c r="W8" s="4">
        <f t="shared" si="2"/>
        <v>90</v>
      </c>
      <c r="X8" s="4">
        <f t="shared" si="2"/>
        <v>90</v>
      </c>
      <c r="Y8" s="4">
        <f t="shared" si="2"/>
        <v>90</v>
      </c>
      <c r="Z8" s="4">
        <f t="shared" si="2"/>
        <v>90</v>
      </c>
      <c r="AA8" s="4">
        <f t="shared" si="2"/>
        <v>90</v>
      </c>
      <c r="AB8" s="4">
        <f t="shared" si="0"/>
        <v>90</v>
      </c>
      <c r="AC8" s="4">
        <f t="shared" si="0"/>
        <v>90</v>
      </c>
      <c r="AD8" s="4">
        <f t="shared" si="0"/>
        <v>90</v>
      </c>
      <c r="AE8" s="4">
        <f t="shared" si="0"/>
        <v>90</v>
      </c>
    </row>
    <row r="9" spans="1:31" ht="20.25" customHeight="1" x14ac:dyDescent="0.35">
      <c r="A9" s="15">
        <v>2</v>
      </c>
      <c r="B9" s="15"/>
      <c r="C9" s="16" t="s">
        <v>48</v>
      </c>
      <c r="D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25" customHeight="1" x14ac:dyDescent="0.35">
      <c r="A10" s="4"/>
      <c r="B10" s="4">
        <v>5</v>
      </c>
      <c r="C10" s="10" t="s">
        <v>76</v>
      </c>
      <c r="D10" s="17" t="s">
        <v>6</v>
      </c>
      <c r="E10" s="14"/>
      <c r="F10" s="4">
        <v>60</v>
      </c>
      <c r="G10" s="5" t="s">
        <v>19</v>
      </c>
      <c r="H10" t="s">
        <v>66</v>
      </c>
      <c r="I10" s="4">
        <v>1</v>
      </c>
      <c r="J10" s="8">
        <f t="shared" si="1"/>
        <v>60</v>
      </c>
      <c r="L10" s="4">
        <f t="shared" si="2"/>
        <v>60</v>
      </c>
      <c r="M10" s="4">
        <f t="shared" si="2"/>
        <v>60</v>
      </c>
      <c r="N10" s="4">
        <f t="shared" si="2"/>
        <v>60</v>
      </c>
      <c r="O10" s="4">
        <f t="shared" si="2"/>
        <v>60</v>
      </c>
      <c r="P10" s="4">
        <f t="shared" si="2"/>
        <v>60</v>
      </c>
      <c r="Q10" s="4">
        <f t="shared" si="2"/>
        <v>60</v>
      </c>
      <c r="R10" s="4">
        <f t="shared" si="2"/>
        <v>60</v>
      </c>
      <c r="S10" s="4">
        <f t="shared" si="2"/>
        <v>60</v>
      </c>
      <c r="T10" s="4">
        <f t="shared" si="2"/>
        <v>60</v>
      </c>
      <c r="U10" s="4">
        <f t="shared" si="2"/>
        <v>60</v>
      </c>
      <c r="V10" s="4">
        <f t="shared" si="0"/>
        <v>60</v>
      </c>
      <c r="W10" s="4">
        <f t="shared" si="0"/>
        <v>60</v>
      </c>
      <c r="X10" s="4">
        <f t="shared" si="0"/>
        <v>60</v>
      </c>
      <c r="Y10" s="4">
        <f t="shared" si="0"/>
        <v>60</v>
      </c>
      <c r="Z10" s="4">
        <f t="shared" si="0"/>
        <v>60</v>
      </c>
      <c r="AA10" s="4">
        <f t="shared" si="0"/>
        <v>60</v>
      </c>
      <c r="AB10" s="4">
        <f t="shared" si="0"/>
        <v>60</v>
      </c>
      <c r="AC10" s="4">
        <f t="shared" si="0"/>
        <v>60</v>
      </c>
      <c r="AD10" s="4">
        <f t="shared" si="0"/>
        <v>60</v>
      </c>
      <c r="AE10" s="4">
        <f t="shared" si="0"/>
        <v>60</v>
      </c>
    </row>
    <row r="11" spans="1:31" ht="20.25" customHeight="1" x14ac:dyDescent="0.35">
      <c r="A11" s="4"/>
      <c r="B11" s="4">
        <v>6</v>
      </c>
      <c r="C11" s="10" t="s">
        <v>61</v>
      </c>
      <c r="D11" s="17" t="s">
        <v>7</v>
      </c>
      <c r="E11" s="14"/>
      <c r="F11" s="6">
        <v>10</v>
      </c>
      <c r="G11" s="5" t="s">
        <v>20</v>
      </c>
      <c r="I11" s="4">
        <v>30</v>
      </c>
      <c r="J11" s="8">
        <f t="shared" si="1"/>
        <v>300</v>
      </c>
      <c r="K11" s="43" t="s">
        <v>90</v>
      </c>
      <c r="L11" s="4">
        <f>$F11*L3/10</f>
        <v>10</v>
      </c>
      <c r="M11" s="4">
        <f t="shared" ref="M11:AE11" si="3">$F11*M3/10</f>
        <v>20</v>
      </c>
      <c r="N11" s="4">
        <f t="shared" si="3"/>
        <v>30</v>
      </c>
      <c r="O11" s="4">
        <f t="shared" si="3"/>
        <v>40</v>
      </c>
      <c r="P11" s="4">
        <f t="shared" si="3"/>
        <v>50</v>
      </c>
      <c r="Q11" s="4">
        <f t="shared" si="3"/>
        <v>60</v>
      </c>
      <c r="R11" s="4">
        <f t="shared" si="3"/>
        <v>70</v>
      </c>
      <c r="S11" s="4">
        <f t="shared" si="3"/>
        <v>80</v>
      </c>
      <c r="T11" s="4">
        <f t="shared" si="3"/>
        <v>90</v>
      </c>
      <c r="U11" s="4">
        <f t="shared" si="3"/>
        <v>100</v>
      </c>
      <c r="V11" s="4">
        <f t="shared" si="3"/>
        <v>150</v>
      </c>
      <c r="W11" s="4">
        <f t="shared" si="3"/>
        <v>200</v>
      </c>
      <c r="X11" s="4">
        <f t="shared" si="3"/>
        <v>250</v>
      </c>
      <c r="Y11" s="4">
        <f t="shared" si="3"/>
        <v>300</v>
      </c>
      <c r="Z11" s="4">
        <f t="shared" si="3"/>
        <v>350</v>
      </c>
      <c r="AA11" s="4">
        <f t="shared" si="3"/>
        <v>400</v>
      </c>
      <c r="AB11" s="4">
        <f t="shared" si="3"/>
        <v>450</v>
      </c>
      <c r="AC11" s="4">
        <f t="shared" si="3"/>
        <v>500</v>
      </c>
      <c r="AD11" s="4">
        <f t="shared" si="3"/>
        <v>550</v>
      </c>
      <c r="AE11" s="4">
        <f t="shared" si="3"/>
        <v>600</v>
      </c>
    </row>
    <row r="12" spans="1:31" ht="15.5" x14ac:dyDescent="0.35">
      <c r="A12" s="15">
        <v>3</v>
      </c>
      <c r="B12" s="15"/>
      <c r="C12" s="16" t="s">
        <v>49</v>
      </c>
      <c r="D12" s="19"/>
      <c r="H12" t="s">
        <v>65</v>
      </c>
    </row>
    <row r="13" spans="1:31" ht="20.25" customHeight="1" x14ac:dyDescent="0.35">
      <c r="A13" s="4"/>
      <c r="B13" s="4">
        <v>7</v>
      </c>
      <c r="C13" s="10" t="s">
        <v>9</v>
      </c>
      <c r="D13" s="17" t="s">
        <v>52</v>
      </c>
      <c r="E13" s="14"/>
      <c r="F13" s="6">
        <v>50</v>
      </c>
      <c r="G13" s="5" t="s">
        <v>20</v>
      </c>
      <c r="I13" s="4">
        <v>286</v>
      </c>
      <c r="J13" s="8">
        <f t="shared" si="1"/>
        <v>14300</v>
      </c>
      <c r="L13" s="4">
        <f>$F13*L$3</f>
        <v>500</v>
      </c>
      <c r="M13" s="4">
        <f t="shared" ref="M13:AB14" si="4">$F13*M$3</f>
        <v>1000</v>
      </c>
      <c r="N13" s="4">
        <f t="shared" si="4"/>
        <v>1500</v>
      </c>
      <c r="O13" s="4">
        <f t="shared" si="4"/>
        <v>2000</v>
      </c>
      <c r="P13" s="4">
        <f t="shared" si="4"/>
        <v>2500</v>
      </c>
      <c r="Q13" s="4">
        <f t="shared" si="4"/>
        <v>3000</v>
      </c>
      <c r="R13" s="4">
        <f t="shared" si="4"/>
        <v>3500</v>
      </c>
      <c r="S13" s="4">
        <f t="shared" si="4"/>
        <v>4000</v>
      </c>
      <c r="T13" s="4">
        <f t="shared" si="4"/>
        <v>4500</v>
      </c>
      <c r="U13" s="4">
        <f t="shared" si="4"/>
        <v>5000</v>
      </c>
      <c r="V13" s="4">
        <f t="shared" si="4"/>
        <v>7500</v>
      </c>
      <c r="W13" s="4">
        <f t="shared" si="4"/>
        <v>10000</v>
      </c>
      <c r="X13" s="4">
        <f t="shared" si="4"/>
        <v>12500</v>
      </c>
      <c r="Y13" s="4">
        <f t="shared" si="4"/>
        <v>15000</v>
      </c>
      <c r="Z13" s="4">
        <f t="shared" si="4"/>
        <v>17500</v>
      </c>
      <c r="AA13" s="4">
        <f t="shared" si="4"/>
        <v>20000</v>
      </c>
      <c r="AB13" s="4">
        <f t="shared" si="4"/>
        <v>22500</v>
      </c>
      <c r="AC13" s="4">
        <f t="shared" ref="AC13:AE14" si="5">$F13*AC$3</f>
        <v>25000</v>
      </c>
      <c r="AD13" s="4">
        <f t="shared" si="5"/>
        <v>27500</v>
      </c>
      <c r="AE13" s="4">
        <f t="shared" si="5"/>
        <v>30000</v>
      </c>
    </row>
    <row r="14" spans="1:31" ht="20.25" customHeight="1" x14ac:dyDescent="0.35">
      <c r="A14" s="4"/>
      <c r="B14" s="4">
        <v>8</v>
      </c>
      <c r="C14" s="10" t="s">
        <v>10</v>
      </c>
      <c r="D14" s="17" t="s">
        <v>53</v>
      </c>
      <c r="E14" s="14"/>
      <c r="F14" s="6">
        <v>0</v>
      </c>
      <c r="G14" s="5" t="s">
        <v>20</v>
      </c>
      <c r="H14" t="s">
        <v>67</v>
      </c>
      <c r="I14" s="4">
        <f>$I$13</f>
        <v>286</v>
      </c>
      <c r="J14" s="8">
        <f t="shared" si="1"/>
        <v>0</v>
      </c>
      <c r="L14" s="4">
        <f>$F14*L$3</f>
        <v>0</v>
      </c>
      <c r="M14" s="4">
        <f t="shared" si="4"/>
        <v>0</v>
      </c>
      <c r="N14" s="4">
        <f t="shared" si="4"/>
        <v>0</v>
      </c>
      <c r="O14" s="4">
        <f t="shared" si="4"/>
        <v>0</v>
      </c>
      <c r="P14" s="4">
        <f t="shared" si="4"/>
        <v>0</v>
      </c>
      <c r="Q14" s="4">
        <f t="shared" si="4"/>
        <v>0</v>
      </c>
      <c r="R14" s="4">
        <f t="shared" si="4"/>
        <v>0</v>
      </c>
      <c r="S14" s="4">
        <f t="shared" si="4"/>
        <v>0</v>
      </c>
      <c r="T14" s="4">
        <f t="shared" si="4"/>
        <v>0</v>
      </c>
      <c r="U14" s="4">
        <f t="shared" si="4"/>
        <v>0</v>
      </c>
      <c r="V14" s="4">
        <f t="shared" si="4"/>
        <v>0</v>
      </c>
      <c r="W14" s="4">
        <f t="shared" si="4"/>
        <v>0</v>
      </c>
      <c r="X14" s="4">
        <f t="shared" si="4"/>
        <v>0</v>
      </c>
      <c r="Y14" s="4">
        <f t="shared" si="4"/>
        <v>0</v>
      </c>
      <c r="Z14" s="4">
        <f t="shared" si="4"/>
        <v>0</v>
      </c>
      <c r="AA14" s="4">
        <f t="shared" si="4"/>
        <v>0</v>
      </c>
      <c r="AB14" s="4">
        <f t="shared" si="4"/>
        <v>0</v>
      </c>
      <c r="AC14" s="4">
        <f t="shared" si="5"/>
        <v>0</v>
      </c>
      <c r="AD14" s="4">
        <f t="shared" si="5"/>
        <v>0</v>
      </c>
      <c r="AE14" s="4">
        <f t="shared" si="5"/>
        <v>0</v>
      </c>
    </row>
    <row r="15" spans="1:31" ht="20.25" customHeight="1" x14ac:dyDescent="0.35">
      <c r="A15" s="4"/>
      <c r="B15" s="4">
        <v>9</v>
      </c>
      <c r="C15" s="10" t="s">
        <v>55</v>
      </c>
      <c r="D15" s="17" t="s">
        <v>52</v>
      </c>
      <c r="E15" s="14"/>
      <c r="F15" s="6">
        <v>15</v>
      </c>
      <c r="G15" s="5" t="s">
        <v>20</v>
      </c>
      <c r="I15" s="4">
        <v>100</v>
      </c>
      <c r="J15" s="8">
        <f t="shared" si="1"/>
        <v>1500</v>
      </c>
      <c r="K15" s="43" t="s">
        <v>92</v>
      </c>
      <c r="L15" s="4">
        <f>$F15*SQRT(L$3)</f>
        <v>47.434164902525694</v>
      </c>
      <c r="M15" s="4">
        <f t="shared" ref="M15:AE15" si="6">$F15*SQRT(M$3)</f>
        <v>67.082039324993701</v>
      </c>
      <c r="N15" s="4">
        <f t="shared" si="6"/>
        <v>82.158383625774917</v>
      </c>
      <c r="O15" s="4">
        <f t="shared" si="6"/>
        <v>94.868329805051388</v>
      </c>
      <c r="P15" s="4">
        <f t="shared" si="6"/>
        <v>106.06601717798213</v>
      </c>
      <c r="Q15" s="4">
        <f t="shared" si="6"/>
        <v>116.18950038622251</v>
      </c>
      <c r="R15" s="4">
        <f t="shared" si="6"/>
        <v>125.49900398011134</v>
      </c>
      <c r="S15" s="4">
        <f t="shared" si="6"/>
        <v>134.1640786499874</v>
      </c>
      <c r="T15" s="4">
        <f t="shared" si="6"/>
        <v>142.30249470757707</v>
      </c>
      <c r="U15" s="4">
        <f t="shared" si="6"/>
        <v>150</v>
      </c>
      <c r="V15" s="4">
        <f t="shared" si="6"/>
        <v>183.71173070873834</v>
      </c>
      <c r="W15" s="4">
        <f t="shared" si="6"/>
        <v>212.13203435596427</v>
      </c>
      <c r="X15" s="4">
        <f t="shared" si="6"/>
        <v>237.17082451262846</v>
      </c>
      <c r="Y15" s="4">
        <f t="shared" si="6"/>
        <v>259.8076211353316</v>
      </c>
      <c r="Z15" s="4">
        <f t="shared" si="6"/>
        <v>280.62430400804561</v>
      </c>
      <c r="AA15" s="4">
        <f t="shared" si="6"/>
        <v>300</v>
      </c>
      <c r="AB15" s="4">
        <f t="shared" si="6"/>
        <v>318.1980515339464</v>
      </c>
      <c r="AC15" s="4">
        <f t="shared" si="6"/>
        <v>335.41019662496848</v>
      </c>
      <c r="AD15" s="4">
        <f t="shared" si="6"/>
        <v>351.78118198675725</v>
      </c>
      <c r="AE15" s="4">
        <f t="shared" si="6"/>
        <v>367.42346141747669</v>
      </c>
    </row>
    <row r="16" spans="1:31" ht="20.25" customHeight="1" x14ac:dyDescent="0.35">
      <c r="A16" s="4"/>
      <c r="B16" s="4">
        <v>10</v>
      </c>
      <c r="C16" s="10" t="s">
        <v>11</v>
      </c>
      <c r="D16" s="17" t="s">
        <v>3</v>
      </c>
      <c r="E16" s="14"/>
      <c r="F16" s="6">
        <v>0</v>
      </c>
      <c r="G16" s="5" t="s">
        <v>19</v>
      </c>
      <c r="I16" s="4">
        <v>1</v>
      </c>
      <c r="J16" s="8">
        <f t="shared" si="1"/>
        <v>0</v>
      </c>
      <c r="L16" s="4">
        <f t="shared" si="2"/>
        <v>0</v>
      </c>
      <c r="M16" s="4">
        <f t="shared" si="2"/>
        <v>0</v>
      </c>
      <c r="N16" s="4">
        <f t="shared" si="2"/>
        <v>0</v>
      </c>
      <c r="O16" s="4">
        <f t="shared" si="2"/>
        <v>0</v>
      </c>
      <c r="P16" s="4">
        <f t="shared" si="2"/>
        <v>0</v>
      </c>
      <c r="Q16" s="4">
        <f t="shared" si="2"/>
        <v>0</v>
      </c>
      <c r="R16" s="4">
        <f t="shared" si="2"/>
        <v>0</v>
      </c>
      <c r="S16" s="4">
        <f t="shared" si="2"/>
        <v>0</v>
      </c>
      <c r="T16" s="4">
        <f t="shared" si="2"/>
        <v>0</v>
      </c>
      <c r="U16" s="4">
        <f t="shared" si="2"/>
        <v>0</v>
      </c>
      <c r="V16" s="4">
        <f t="shared" si="0"/>
        <v>0</v>
      </c>
      <c r="W16" s="4">
        <f t="shared" si="0"/>
        <v>0</v>
      </c>
      <c r="X16" s="4">
        <f t="shared" si="0"/>
        <v>0</v>
      </c>
      <c r="Y16" s="4">
        <f t="shared" si="0"/>
        <v>0</v>
      </c>
      <c r="Z16" s="4">
        <f t="shared" si="0"/>
        <v>0</v>
      </c>
      <c r="AA16" s="4">
        <f t="shared" si="0"/>
        <v>0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4">
        <f t="shared" si="0"/>
        <v>0</v>
      </c>
    </row>
    <row r="17" spans="1:31" ht="20.25" customHeight="1" x14ac:dyDescent="0.35">
      <c r="A17" s="4"/>
      <c r="B17" s="4">
        <v>11</v>
      </c>
      <c r="C17" s="10" t="s">
        <v>101</v>
      </c>
      <c r="D17" s="17" t="s">
        <v>102</v>
      </c>
      <c r="E17" s="14"/>
      <c r="F17" s="6">
        <v>30</v>
      </c>
      <c r="G17" s="5" t="s">
        <v>19</v>
      </c>
      <c r="I17" s="4">
        <v>1</v>
      </c>
      <c r="J17" s="8">
        <f>F17*I17</f>
        <v>30</v>
      </c>
      <c r="L17" s="4">
        <f t="shared" si="2"/>
        <v>30</v>
      </c>
      <c r="M17" s="4">
        <f t="shared" si="2"/>
        <v>30</v>
      </c>
      <c r="N17" s="4">
        <f t="shared" si="2"/>
        <v>30</v>
      </c>
      <c r="O17" s="4">
        <f t="shared" si="2"/>
        <v>30</v>
      </c>
      <c r="P17" s="4">
        <f t="shared" si="2"/>
        <v>30</v>
      </c>
      <c r="Q17" s="4">
        <f t="shared" si="2"/>
        <v>30</v>
      </c>
      <c r="R17" s="4">
        <f t="shared" si="2"/>
        <v>30</v>
      </c>
      <c r="S17" s="4">
        <f t="shared" si="2"/>
        <v>30</v>
      </c>
      <c r="T17" s="4">
        <f t="shared" si="2"/>
        <v>30</v>
      </c>
      <c r="U17" s="4">
        <f t="shared" si="2"/>
        <v>30</v>
      </c>
      <c r="V17" s="4">
        <f t="shared" si="2"/>
        <v>30</v>
      </c>
      <c r="W17" s="4">
        <f t="shared" si="2"/>
        <v>30</v>
      </c>
      <c r="X17" s="4">
        <f t="shared" si="2"/>
        <v>30</v>
      </c>
      <c r="Y17" s="4">
        <f t="shared" si="2"/>
        <v>30</v>
      </c>
      <c r="Z17" s="4">
        <f t="shared" si="2"/>
        <v>30</v>
      </c>
      <c r="AA17" s="4">
        <f t="shared" si="2"/>
        <v>30</v>
      </c>
      <c r="AB17" s="4">
        <f t="shared" si="0"/>
        <v>30</v>
      </c>
      <c r="AC17" s="4">
        <f t="shared" si="0"/>
        <v>30</v>
      </c>
      <c r="AD17" s="4">
        <f t="shared" si="0"/>
        <v>30</v>
      </c>
      <c r="AE17" s="4">
        <f t="shared" si="0"/>
        <v>30</v>
      </c>
    </row>
    <row r="18" spans="1:31" ht="20.25" customHeight="1" x14ac:dyDescent="0.35">
      <c r="A18" s="4"/>
      <c r="B18" s="4">
        <v>12</v>
      </c>
      <c r="C18" s="10" t="s">
        <v>97</v>
      </c>
      <c r="D18" s="17" t="s">
        <v>12</v>
      </c>
      <c r="E18" s="14"/>
      <c r="F18" s="6">
        <v>2</v>
      </c>
      <c r="G18" s="5" t="s">
        <v>20</v>
      </c>
      <c r="I18" s="4">
        <f>$I$13</f>
        <v>286</v>
      </c>
      <c r="J18" s="8">
        <f t="shared" si="1"/>
        <v>572</v>
      </c>
      <c r="L18" s="4">
        <f>$F18*L$3</f>
        <v>20</v>
      </c>
      <c r="M18" s="4">
        <f t="shared" ref="M18:AE18" si="7">$F18*M$3</f>
        <v>40</v>
      </c>
      <c r="N18" s="4">
        <f t="shared" si="7"/>
        <v>60</v>
      </c>
      <c r="O18" s="4">
        <f t="shared" si="7"/>
        <v>80</v>
      </c>
      <c r="P18" s="4">
        <f t="shared" si="7"/>
        <v>100</v>
      </c>
      <c r="Q18" s="4">
        <f t="shared" si="7"/>
        <v>120</v>
      </c>
      <c r="R18" s="4">
        <f t="shared" si="7"/>
        <v>140</v>
      </c>
      <c r="S18" s="4">
        <f t="shared" si="7"/>
        <v>160</v>
      </c>
      <c r="T18" s="4">
        <f t="shared" si="7"/>
        <v>180</v>
      </c>
      <c r="U18" s="4">
        <f t="shared" si="7"/>
        <v>200</v>
      </c>
      <c r="V18" s="4">
        <f t="shared" si="7"/>
        <v>300</v>
      </c>
      <c r="W18" s="4">
        <f t="shared" si="7"/>
        <v>400</v>
      </c>
      <c r="X18" s="4">
        <f t="shared" si="7"/>
        <v>500</v>
      </c>
      <c r="Y18" s="4">
        <f t="shared" si="7"/>
        <v>600</v>
      </c>
      <c r="Z18" s="4">
        <f t="shared" si="7"/>
        <v>700</v>
      </c>
      <c r="AA18" s="4">
        <f t="shared" si="7"/>
        <v>800</v>
      </c>
      <c r="AB18" s="4">
        <f t="shared" si="7"/>
        <v>900</v>
      </c>
      <c r="AC18" s="4">
        <f t="shared" si="7"/>
        <v>1000</v>
      </c>
      <c r="AD18" s="4">
        <f t="shared" si="7"/>
        <v>1100</v>
      </c>
      <c r="AE18" s="4">
        <f t="shared" si="7"/>
        <v>1200</v>
      </c>
    </row>
    <row r="19" spans="1:31" ht="20.25" customHeight="1" x14ac:dyDescent="0.35">
      <c r="A19" s="4"/>
      <c r="B19" s="4">
        <v>13</v>
      </c>
      <c r="C19" s="10" t="s">
        <v>13</v>
      </c>
      <c r="D19" s="17" t="s">
        <v>3</v>
      </c>
      <c r="E19" s="14"/>
      <c r="F19" s="6">
        <v>30</v>
      </c>
      <c r="G19" s="5" t="s">
        <v>19</v>
      </c>
      <c r="H19" t="s">
        <v>66</v>
      </c>
      <c r="I19" s="4">
        <v>1</v>
      </c>
      <c r="J19" s="8">
        <f t="shared" si="1"/>
        <v>30</v>
      </c>
      <c r="L19" s="4">
        <f t="shared" si="2"/>
        <v>30</v>
      </c>
      <c r="M19" s="4">
        <f t="shared" si="2"/>
        <v>30</v>
      </c>
      <c r="N19" s="4">
        <f t="shared" si="2"/>
        <v>30</v>
      </c>
      <c r="O19" s="4">
        <f t="shared" si="2"/>
        <v>30</v>
      </c>
      <c r="P19" s="4">
        <f t="shared" si="2"/>
        <v>30</v>
      </c>
      <c r="Q19" s="4">
        <f t="shared" si="2"/>
        <v>30</v>
      </c>
      <c r="R19" s="4">
        <f t="shared" si="2"/>
        <v>30</v>
      </c>
      <c r="S19" s="4">
        <f t="shared" si="2"/>
        <v>30</v>
      </c>
      <c r="T19" s="4">
        <f t="shared" si="2"/>
        <v>30</v>
      </c>
      <c r="U19" s="4">
        <f t="shared" si="2"/>
        <v>30</v>
      </c>
      <c r="V19" s="4">
        <f t="shared" si="0"/>
        <v>30</v>
      </c>
      <c r="W19" s="4">
        <f t="shared" si="0"/>
        <v>30</v>
      </c>
      <c r="X19" s="4">
        <f t="shared" si="0"/>
        <v>30</v>
      </c>
      <c r="Y19" s="4">
        <f t="shared" si="0"/>
        <v>30</v>
      </c>
      <c r="Z19" s="4">
        <f t="shared" si="0"/>
        <v>30</v>
      </c>
      <c r="AA19" s="4">
        <f t="shared" si="0"/>
        <v>30</v>
      </c>
      <c r="AB19" s="4">
        <f t="shared" si="0"/>
        <v>30</v>
      </c>
      <c r="AC19" s="4">
        <f t="shared" si="0"/>
        <v>30</v>
      </c>
      <c r="AD19" s="4">
        <f t="shared" si="0"/>
        <v>30</v>
      </c>
      <c r="AE19" s="4">
        <f t="shared" si="0"/>
        <v>30</v>
      </c>
    </row>
    <row r="20" spans="1:31" ht="20.25" customHeight="1" x14ac:dyDescent="0.35">
      <c r="A20" s="4"/>
      <c r="B20" s="4">
        <v>14</v>
      </c>
      <c r="C20" s="10" t="s">
        <v>14</v>
      </c>
      <c r="D20" s="17" t="s">
        <v>15</v>
      </c>
      <c r="E20" s="13"/>
      <c r="F20" s="6">
        <v>10</v>
      </c>
      <c r="G20" s="5" t="s">
        <v>20</v>
      </c>
      <c r="I20" s="4">
        <v>30</v>
      </c>
      <c r="J20" s="8">
        <f t="shared" si="1"/>
        <v>300</v>
      </c>
      <c r="K20" s="43" t="s">
        <v>90</v>
      </c>
      <c r="L20" s="4">
        <f>$F20*L$3/10</f>
        <v>10</v>
      </c>
      <c r="M20" s="4">
        <f t="shared" ref="M20:AE20" si="8">$F20*M$3/10</f>
        <v>20</v>
      </c>
      <c r="N20" s="4">
        <f t="shared" si="8"/>
        <v>30</v>
      </c>
      <c r="O20" s="4">
        <f t="shared" si="8"/>
        <v>40</v>
      </c>
      <c r="P20" s="4">
        <f t="shared" si="8"/>
        <v>50</v>
      </c>
      <c r="Q20" s="4">
        <f t="shared" si="8"/>
        <v>60</v>
      </c>
      <c r="R20" s="4">
        <f t="shared" si="8"/>
        <v>70</v>
      </c>
      <c r="S20" s="4">
        <f t="shared" si="8"/>
        <v>80</v>
      </c>
      <c r="T20" s="4">
        <f t="shared" si="8"/>
        <v>90</v>
      </c>
      <c r="U20" s="4">
        <f t="shared" si="8"/>
        <v>100</v>
      </c>
      <c r="V20" s="4">
        <f t="shared" si="8"/>
        <v>150</v>
      </c>
      <c r="W20" s="4">
        <f t="shared" si="8"/>
        <v>200</v>
      </c>
      <c r="X20" s="4">
        <f t="shared" si="8"/>
        <v>250</v>
      </c>
      <c r="Y20" s="4">
        <f t="shared" si="8"/>
        <v>300</v>
      </c>
      <c r="Z20" s="4">
        <f t="shared" si="8"/>
        <v>350</v>
      </c>
      <c r="AA20" s="4">
        <f t="shared" si="8"/>
        <v>400</v>
      </c>
      <c r="AB20" s="4">
        <f t="shared" si="8"/>
        <v>450</v>
      </c>
      <c r="AC20" s="4">
        <f t="shared" si="8"/>
        <v>500</v>
      </c>
      <c r="AD20" s="4">
        <f t="shared" si="8"/>
        <v>550</v>
      </c>
      <c r="AE20" s="4">
        <f t="shared" si="8"/>
        <v>600</v>
      </c>
    </row>
    <row r="21" spans="1:31" ht="20.25" customHeight="1" x14ac:dyDescent="0.35">
      <c r="A21" s="4"/>
      <c r="B21" s="4">
        <v>15</v>
      </c>
      <c r="C21" s="10" t="s">
        <v>99</v>
      </c>
      <c r="D21" s="17" t="s">
        <v>100</v>
      </c>
      <c r="E21" s="13"/>
      <c r="F21" s="6">
        <v>20</v>
      </c>
      <c r="G21" s="5" t="s">
        <v>19</v>
      </c>
      <c r="I21" s="4">
        <v>1</v>
      </c>
      <c r="J21" s="4">
        <f t="shared" si="1"/>
        <v>20</v>
      </c>
      <c r="K21" s="43"/>
      <c r="L21" s="4">
        <f t="shared" ref="L21:AE21" si="9">$F21</f>
        <v>20</v>
      </c>
      <c r="M21" s="4">
        <f t="shared" si="9"/>
        <v>20</v>
      </c>
      <c r="N21" s="4">
        <f t="shared" si="9"/>
        <v>20</v>
      </c>
      <c r="O21" s="4">
        <f t="shared" si="9"/>
        <v>20</v>
      </c>
      <c r="P21" s="4">
        <f t="shared" si="9"/>
        <v>20</v>
      </c>
      <c r="Q21" s="4">
        <f t="shared" si="9"/>
        <v>20</v>
      </c>
      <c r="R21" s="4">
        <f t="shared" si="9"/>
        <v>20</v>
      </c>
      <c r="S21" s="4">
        <f t="shared" si="9"/>
        <v>20</v>
      </c>
      <c r="T21" s="4">
        <f t="shared" si="9"/>
        <v>20</v>
      </c>
      <c r="U21" s="4">
        <f t="shared" si="9"/>
        <v>20</v>
      </c>
      <c r="V21" s="4">
        <f t="shared" si="9"/>
        <v>20</v>
      </c>
      <c r="W21" s="4">
        <f t="shared" si="9"/>
        <v>20</v>
      </c>
      <c r="X21" s="4">
        <f t="shared" si="9"/>
        <v>20</v>
      </c>
      <c r="Y21" s="4">
        <f t="shared" si="9"/>
        <v>20</v>
      </c>
      <c r="Z21" s="4">
        <f t="shared" si="9"/>
        <v>20</v>
      </c>
      <c r="AA21" s="4">
        <f t="shared" si="9"/>
        <v>20</v>
      </c>
      <c r="AB21" s="4">
        <f t="shared" si="9"/>
        <v>20</v>
      </c>
      <c r="AC21" s="4">
        <f t="shared" si="9"/>
        <v>20</v>
      </c>
      <c r="AD21" s="4">
        <f t="shared" si="9"/>
        <v>20</v>
      </c>
      <c r="AE21" s="4">
        <f t="shared" si="9"/>
        <v>20</v>
      </c>
    </row>
    <row r="22" spans="1:31" ht="33" customHeight="1" x14ac:dyDescent="0.35">
      <c r="C22" s="1" t="s">
        <v>16</v>
      </c>
      <c r="D22" s="11"/>
      <c r="I22" s="5" t="s">
        <v>23</v>
      </c>
      <c r="J22" s="8">
        <f>SUM(J5:J20)</f>
        <v>17432</v>
      </c>
      <c r="L22" s="4">
        <f t="shared" ref="L22:AE22" si="10">SUM(L5:L20)</f>
        <v>1047.4341649025257</v>
      </c>
      <c r="M22" s="4">
        <f t="shared" si="10"/>
        <v>1607.0820393249937</v>
      </c>
      <c r="N22" s="4">
        <f t="shared" si="10"/>
        <v>2162.1583836257751</v>
      </c>
      <c r="O22" s="4">
        <f t="shared" si="10"/>
        <v>2714.8683298050514</v>
      </c>
      <c r="P22" s="4">
        <f t="shared" si="10"/>
        <v>3266.0660171779823</v>
      </c>
      <c r="Q22" s="4">
        <f t="shared" si="10"/>
        <v>3816.1895003862223</v>
      </c>
      <c r="R22" s="4">
        <f t="shared" si="10"/>
        <v>4365.4990039801114</v>
      </c>
      <c r="S22" s="4">
        <f t="shared" si="10"/>
        <v>4914.1640786499875</v>
      </c>
      <c r="T22" s="4">
        <f t="shared" si="10"/>
        <v>5462.3024947075774</v>
      </c>
      <c r="U22" s="4">
        <f t="shared" si="10"/>
        <v>6010</v>
      </c>
      <c r="V22" s="4">
        <f t="shared" si="10"/>
        <v>8743.7117307087392</v>
      </c>
      <c r="W22" s="4">
        <f t="shared" si="10"/>
        <v>11472.132034355964</v>
      </c>
      <c r="X22" s="4">
        <f t="shared" si="10"/>
        <v>14197.170824512628</v>
      </c>
      <c r="Y22" s="4">
        <f t="shared" si="10"/>
        <v>16919.807621135333</v>
      </c>
      <c r="Z22" s="4">
        <f t="shared" si="10"/>
        <v>19640.624304008044</v>
      </c>
      <c r="AA22" s="4">
        <f t="shared" si="10"/>
        <v>22360</v>
      </c>
      <c r="AB22" s="4">
        <f t="shared" si="10"/>
        <v>25078.198051533946</v>
      </c>
      <c r="AC22" s="4">
        <f t="shared" si="10"/>
        <v>27795.410196624969</v>
      </c>
      <c r="AD22" s="4">
        <f t="shared" si="10"/>
        <v>30511.781181986757</v>
      </c>
      <c r="AE22" s="4">
        <f t="shared" si="10"/>
        <v>33227.423461417478</v>
      </c>
    </row>
    <row r="23" spans="1:31" ht="21" customHeight="1" x14ac:dyDescent="0.35">
      <c r="I23" s="4" t="s">
        <v>57</v>
      </c>
      <c r="J23" s="20">
        <f>J22/60</f>
        <v>290.53333333333336</v>
      </c>
      <c r="L23" s="20">
        <f>L22/60</f>
        <v>17.457236081708761</v>
      </c>
      <c r="M23" s="20">
        <f t="shared" ref="M23:AE23" si="11">M22/60</f>
        <v>26.784700655416561</v>
      </c>
      <c r="N23" s="20">
        <f t="shared" si="11"/>
        <v>36.035973060429583</v>
      </c>
      <c r="O23" s="20">
        <f t="shared" si="11"/>
        <v>45.247805496750857</v>
      </c>
      <c r="P23" s="20">
        <f t="shared" si="11"/>
        <v>54.43443361963304</v>
      </c>
      <c r="Q23" s="20">
        <f t="shared" si="11"/>
        <v>63.603158339770374</v>
      </c>
      <c r="R23" s="20">
        <f t="shared" si="11"/>
        <v>72.758316733001863</v>
      </c>
      <c r="S23" s="20">
        <f t="shared" si="11"/>
        <v>81.902734644166458</v>
      </c>
      <c r="T23" s="20">
        <f t="shared" si="11"/>
        <v>91.038374911792957</v>
      </c>
      <c r="U23" s="20">
        <f t="shared" si="11"/>
        <v>100.16666666666667</v>
      </c>
      <c r="V23" s="20">
        <f t="shared" si="11"/>
        <v>145.72852884514566</v>
      </c>
      <c r="W23" s="20">
        <f t="shared" si="11"/>
        <v>191.20220057259939</v>
      </c>
      <c r="X23" s="20">
        <f t="shared" si="11"/>
        <v>236.61951374187714</v>
      </c>
      <c r="Y23" s="20">
        <f t="shared" si="11"/>
        <v>281.9967936855889</v>
      </c>
      <c r="Z23" s="20">
        <f t="shared" si="11"/>
        <v>327.3437384001341</v>
      </c>
      <c r="AA23" s="20">
        <f t="shared" si="11"/>
        <v>372.66666666666669</v>
      </c>
      <c r="AB23" s="20">
        <f t="shared" si="11"/>
        <v>417.96996752556578</v>
      </c>
      <c r="AC23" s="20">
        <f t="shared" si="11"/>
        <v>463.25683661041614</v>
      </c>
      <c r="AD23" s="20">
        <f t="shared" si="11"/>
        <v>508.52968636644596</v>
      </c>
      <c r="AE23" s="20">
        <f t="shared" si="11"/>
        <v>553.79039102362469</v>
      </c>
    </row>
    <row r="24" spans="1:31" x14ac:dyDescent="0.35">
      <c r="I24" s="4" t="s">
        <v>58</v>
      </c>
      <c r="J24" s="20">
        <f>J23/7.4</f>
        <v>39.261261261261261</v>
      </c>
      <c r="L24" s="20">
        <f>L23/7.4</f>
        <v>2.3590859569876703</v>
      </c>
      <c r="M24" s="20">
        <f t="shared" ref="M24:AE24" si="12">M23/7.4</f>
        <v>3.6195541426238593</v>
      </c>
      <c r="N24" s="20">
        <f t="shared" si="12"/>
        <v>4.8697260892472407</v>
      </c>
      <c r="O24" s="20">
        <f t="shared" si="12"/>
        <v>6.1145683103717374</v>
      </c>
      <c r="P24" s="20">
        <f t="shared" si="12"/>
        <v>7.356004543193654</v>
      </c>
      <c r="Q24" s="20">
        <f t="shared" si="12"/>
        <v>8.595021397266267</v>
      </c>
      <c r="R24" s="20">
        <f t="shared" si="12"/>
        <v>9.8322049639191693</v>
      </c>
      <c r="S24" s="20">
        <f t="shared" si="12"/>
        <v>11.067937114076548</v>
      </c>
      <c r="T24" s="20">
        <f t="shared" si="12"/>
        <v>12.302483096188237</v>
      </c>
      <c r="U24" s="20">
        <f t="shared" si="12"/>
        <v>13.536036036036036</v>
      </c>
      <c r="V24" s="20">
        <f t="shared" si="12"/>
        <v>19.693044438533196</v>
      </c>
      <c r="W24" s="20">
        <f t="shared" si="12"/>
        <v>25.838135212513432</v>
      </c>
      <c r="X24" s="20">
        <f t="shared" si="12"/>
        <v>31.975609965118529</v>
      </c>
      <c r="Y24" s="20">
        <f t="shared" si="12"/>
        <v>38.107674822376879</v>
      </c>
      <c r="Z24" s="20">
        <f t="shared" si="12"/>
        <v>44.235640324342441</v>
      </c>
      <c r="AA24" s="20">
        <f t="shared" si="12"/>
        <v>50.36036036036036</v>
      </c>
      <c r="AB24" s="20">
        <f t="shared" si="12"/>
        <v>56.48242804399537</v>
      </c>
      <c r="AC24" s="20">
        <f t="shared" si="12"/>
        <v>62.602275217623799</v>
      </c>
      <c r="AD24" s="20">
        <f t="shared" si="12"/>
        <v>68.720227887357552</v>
      </c>
      <c r="AE24" s="20">
        <f t="shared" si="12"/>
        <v>74.836539327516846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34" r:id="rId3" name="ScrollBar14">
          <controlPr defaultSize="0" autoLine="0" linkedCell="F20" r:id="rId4">
            <anchor moveWithCells="1">
              <from>
                <xdr:col>4</xdr:col>
                <xdr:colOff>69850</xdr:colOff>
                <xdr:row>19</xdr:row>
                <xdr:rowOff>31750</xdr:rowOff>
              </from>
              <to>
                <xdr:col>4</xdr:col>
                <xdr:colOff>1752600</xdr:colOff>
                <xdr:row>19</xdr:row>
                <xdr:rowOff>228600</xdr:rowOff>
              </to>
            </anchor>
          </controlPr>
        </control>
      </mc:Choice>
      <mc:Fallback>
        <control shapeId="5134" r:id="rId3" name="ScrollBar14"/>
      </mc:Fallback>
    </mc:AlternateContent>
    <mc:AlternateContent xmlns:mc="http://schemas.openxmlformats.org/markup-compatibility/2006">
      <mc:Choice Requires="x14">
        <control shapeId="5133" r:id="rId5" name="ScrollBar13">
          <controlPr defaultSize="0" autoLine="0" linkedCell="F19" r:id="rId4">
            <anchor moveWithCells="1">
              <from>
                <xdr:col>4</xdr:col>
                <xdr:colOff>69850</xdr:colOff>
                <xdr:row>18</xdr:row>
                <xdr:rowOff>31750</xdr:rowOff>
              </from>
              <to>
                <xdr:col>4</xdr:col>
                <xdr:colOff>1752600</xdr:colOff>
                <xdr:row>18</xdr:row>
                <xdr:rowOff>228600</xdr:rowOff>
              </to>
            </anchor>
          </controlPr>
        </control>
      </mc:Choice>
      <mc:Fallback>
        <control shapeId="5133" r:id="rId5" name="ScrollBar13"/>
      </mc:Fallback>
    </mc:AlternateContent>
    <mc:AlternateContent xmlns:mc="http://schemas.openxmlformats.org/markup-compatibility/2006">
      <mc:Choice Requires="x14">
        <control shapeId="5132" r:id="rId6" name="ScrollBar12">
          <controlPr defaultSize="0" autoLine="0" linkedCell="F18" r:id="rId7">
            <anchor moveWithCells="1">
              <from>
                <xdr:col>4</xdr:col>
                <xdr:colOff>69850</xdr:colOff>
                <xdr:row>17</xdr:row>
                <xdr:rowOff>31750</xdr:rowOff>
              </from>
              <to>
                <xdr:col>4</xdr:col>
                <xdr:colOff>1752600</xdr:colOff>
                <xdr:row>17</xdr:row>
                <xdr:rowOff>228600</xdr:rowOff>
              </to>
            </anchor>
          </controlPr>
        </control>
      </mc:Choice>
      <mc:Fallback>
        <control shapeId="5132" r:id="rId6" name="ScrollBar12"/>
      </mc:Fallback>
    </mc:AlternateContent>
    <mc:AlternateContent xmlns:mc="http://schemas.openxmlformats.org/markup-compatibility/2006">
      <mc:Choice Requires="x14">
        <control shapeId="5131" r:id="rId8" name="ScrollBar11">
          <controlPr defaultSize="0" autoLine="0" linkedCell="F16" r:id="rId9">
            <anchor moveWithCells="1">
              <from>
                <xdr:col>4</xdr:col>
                <xdr:colOff>69850</xdr:colOff>
                <xdr:row>15</xdr:row>
                <xdr:rowOff>31750</xdr:rowOff>
              </from>
              <to>
                <xdr:col>4</xdr:col>
                <xdr:colOff>1752600</xdr:colOff>
                <xdr:row>15</xdr:row>
                <xdr:rowOff>228600</xdr:rowOff>
              </to>
            </anchor>
          </controlPr>
        </control>
      </mc:Choice>
      <mc:Fallback>
        <control shapeId="5131" r:id="rId8" name="ScrollBar11"/>
      </mc:Fallback>
    </mc:AlternateContent>
    <mc:AlternateContent xmlns:mc="http://schemas.openxmlformats.org/markup-compatibility/2006">
      <mc:Choice Requires="x14">
        <control shapeId="5130" r:id="rId10" name="ScrollBar10">
          <controlPr defaultSize="0" autoLine="0" linkedCell="F15" r:id="rId4">
            <anchor moveWithCells="1">
              <from>
                <xdr:col>4</xdr:col>
                <xdr:colOff>69850</xdr:colOff>
                <xdr:row>14</xdr:row>
                <xdr:rowOff>31750</xdr:rowOff>
              </from>
              <to>
                <xdr:col>4</xdr:col>
                <xdr:colOff>1752600</xdr:colOff>
                <xdr:row>14</xdr:row>
                <xdr:rowOff>228600</xdr:rowOff>
              </to>
            </anchor>
          </controlPr>
        </control>
      </mc:Choice>
      <mc:Fallback>
        <control shapeId="5130" r:id="rId10" name="ScrollBar10"/>
      </mc:Fallback>
    </mc:AlternateContent>
    <mc:AlternateContent xmlns:mc="http://schemas.openxmlformats.org/markup-compatibility/2006">
      <mc:Choice Requires="x14">
        <control shapeId="5129" r:id="rId11" name="ScrollBar9">
          <controlPr defaultSize="0" autoLine="0" linkedCell="F17" r:id="rId12">
            <anchor moveWithCells="1">
              <from>
                <xdr:col>4</xdr:col>
                <xdr:colOff>88900</xdr:colOff>
                <xdr:row>16</xdr:row>
                <xdr:rowOff>19050</xdr:rowOff>
              </from>
              <to>
                <xdr:col>4</xdr:col>
                <xdr:colOff>1765300</xdr:colOff>
                <xdr:row>16</xdr:row>
                <xdr:rowOff>222250</xdr:rowOff>
              </to>
            </anchor>
          </controlPr>
        </control>
      </mc:Choice>
      <mc:Fallback>
        <control shapeId="5129" r:id="rId11" name="ScrollBar9"/>
      </mc:Fallback>
    </mc:AlternateContent>
    <mc:AlternateContent xmlns:mc="http://schemas.openxmlformats.org/markup-compatibility/2006">
      <mc:Choice Requires="x14">
        <control shapeId="5128" r:id="rId13" name="ScrollBar8">
          <controlPr defaultSize="0" autoLine="0" linkedCell="F14" r:id="rId9">
            <anchor moveWithCells="1">
              <from>
                <xdr:col>4</xdr:col>
                <xdr:colOff>69850</xdr:colOff>
                <xdr:row>13</xdr:row>
                <xdr:rowOff>31750</xdr:rowOff>
              </from>
              <to>
                <xdr:col>4</xdr:col>
                <xdr:colOff>1752600</xdr:colOff>
                <xdr:row>13</xdr:row>
                <xdr:rowOff>228600</xdr:rowOff>
              </to>
            </anchor>
          </controlPr>
        </control>
      </mc:Choice>
      <mc:Fallback>
        <control shapeId="5128" r:id="rId13" name="ScrollBar8"/>
      </mc:Fallback>
    </mc:AlternateContent>
    <mc:AlternateContent xmlns:mc="http://schemas.openxmlformats.org/markup-compatibility/2006">
      <mc:Choice Requires="x14">
        <control shapeId="5127" r:id="rId14" name="ScrollBar7">
          <controlPr defaultSize="0" autoLine="0" linkedCell="F13" r:id="rId15">
            <anchor moveWithCells="1">
              <from>
                <xdr:col>4</xdr:col>
                <xdr:colOff>69850</xdr:colOff>
                <xdr:row>12</xdr:row>
                <xdr:rowOff>31750</xdr:rowOff>
              </from>
              <to>
                <xdr:col>4</xdr:col>
                <xdr:colOff>1752600</xdr:colOff>
                <xdr:row>12</xdr:row>
                <xdr:rowOff>228600</xdr:rowOff>
              </to>
            </anchor>
          </controlPr>
        </control>
      </mc:Choice>
      <mc:Fallback>
        <control shapeId="5127" r:id="rId14" name="ScrollBar7"/>
      </mc:Fallback>
    </mc:AlternateContent>
    <mc:AlternateContent xmlns:mc="http://schemas.openxmlformats.org/markup-compatibility/2006">
      <mc:Choice Requires="x14">
        <control shapeId="5126" r:id="rId16" name="ScrollBar6">
          <controlPr defaultSize="0" autoLine="0" linkedCell="F11" r:id="rId17">
            <anchor moveWithCells="1">
              <from>
                <xdr:col>4</xdr:col>
                <xdr:colOff>88900</xdr:colOff>
                <xdr:row>10</xdr:row>
                <xdr:rowOff>12700</xdr:rowOff>
              </from>
              <to>
                <xdr:col>4</xdr:col>
                <xdr:colOff>1752600</xdr:colOff>
                <xdr:row>10</xdr:row>
                <xdr:rowOff>228600</xdr:rowOff>
              </to>
            </anchor>
          </controlPr>
        </control>
      </mc:Choice>
      <mc:Fallback>
        <control shapeId="5126" r:id="rId16" name="ScrollBar6"/>
      </mc:Fallback>
    </mc:AlternateContent>
    <mc:AlternateContent xmlns:mc="http://schemas.openxmlformats.org/markup-compatibility/2006">
      <mc:Choice Requires="x14">
        <control shapeId="5125" r:id="rId18" name="ScrollBar5">
          <controlPr defaultSize="0" autoLine="0" linkedCell="F10" r:id="rId19">
            <anchor moveWithCells="1">
              <from>
                <xdr:col>4</xdr:col>
                <xdr:colOff>88900</xdr:colOff>
                <xdr:row>9</xdr:row>
                <xdr:rowOff>31750</xdr:rowOff>
              </from>
              <to>
                <xdr:col>4</xdr:col>
                <xdr:colOff>1784350</xdr:colOff>
                <xdr:row>9</xdr:row>
                <xdr:rowOff>228600</xdr:rowOff>
              </to>
            </anchor>
          </controlPr>
        </control>
      </mc:Choice>
      <mc:Fallback>
        <control shapeId="5125" r:id="rId18" name="ScrollBar5"/>
      </mc:Fallback>
    </mc:AlternateContent>
    <mc:AlternateContent xmlns:mc="http://schemas.openxmlformats.org/markup-compatibility/2006">
      <mc:Choice Requires="x14">
        <control shapeId="5124" r:id="rId20" name="ScrollBar4">
          <controlPr defaultSize="0" autoLine="0" linkedCell="F8" r:id="rId21">
            <anchor moveWithCells="1">
              <from>
                <xdr:col>4</xdr:col>
                <xdr:colOff>76200</xdr:colOff>
                <xdr:row>7</xdr:row>
                <xdr:rowOff>19050</xdr:rowOff>
              </from>
              <to>
                <xdr:col>4</xdr:col>
                <xdr:colOff>1765300</xdr:colOff>
                <xdr:row>7</xdr:row>
                <xdr:rowOff>222250</xdr:rowOff>
              </to>
            </anchor>
          </controlPr>
        </control>
      </mc:Choice>
      <mc:Fallback>
        <control shapeId="5124" r:id="rId20" name="ScrollBar4"/>
      </mc:Fallback>
    </mc:AlternateContent>
    <mc:AlternateContent xmlns:mc="http://schemas.openxmlformats.org/markup-compatibility/2006">
      <mc:Choice Requires="x14">
        <control shapeId="5123" r:id="rId22" name="ScrollBar3">
          <controlPr defaultSize="0" autoLine="0" linkedCell="F7" r:id="rId9">
            <anchor moveWithCells="1">
              <from>
                <xdr:col>4</xdr:col>
                <xdr:colOff>69850</xdr:colOff>
                <xdr:row>6</xdr:row>
                <xdr:rowOff>31750</xdr:rowOff>
              </from>
              <to>
                <xdr:col>4</xdr:col>
                <xdr:colOff>1752600</xdr:colOff>
                <xdr:row>6</xdr:row>
                <xdr:rowOff>228600</xdr:rowOff>
              </to>
            </anchor>
          </controlPr>
        </control>
      </mc:Choice>
      <mc:Fallback>
        <control shapeId="5123" r:id="rId22" name="ScrollBar3"/>
      </mc:Fallback>
    </mc:AlternateContent>
    <mc:AlternateContent xmlns:mc="http://schemas.openxmlformats.org/markup-compatibility/2006">
      <mc:Choice Requires="x14">
        <control shapeId="5122" r:id="rId23" name="ScrollBar2">
          <controlPr defaultSize="0" autoLine="0" linkedCell="F6" r:id="rId24">
            <anchor moveWithCells="1">
              <from>
                <xdr:col>4</xdr:col>
                <xdr:colOff>69850</xdr:colOff>
                <xdr:row>5</xdr:row>
                <xdr:rowOff>38100</xdr:rowOff>
              </from>
              <to>
                <xdr:col>4</xdr:col>
                <xdr:colOff>1752600</xdr:colOff>
                <xdr:row>5</xdr:row>
                <xdr:rowOff>241300</xdr:rowOff>
              </to>
            </anchor>
          </controlPr>
        </control>
      </mc:Choice>
      <mc:Fallback>
        <control shapeId="5122" r:id="rId23" name="ScrollBar2"/>
      </mc:Fallback>
    </mc:AlternateContent>
    <mc:AlternateContent xmlns:mc="http://schemas.openxmlformats.org/markup-compatibility/2006">
      <mc:Choice Requires="x14">
        <control shapeId="5121" r:id="rId25" name="ScrollBar1">
          <controlPr defaultSize="0" autoLine="0" linkedCell="F5" r:id="rId26">
            <anchor moveWithCells="1">
              <from>
                <xdr:col>4</xdr:col>
                <xdr:colOff>69850</xdr:colOff>
                <xdr:row>4</xdr:row>
                <xdr:rowOff>31750</xdr:rowOff>
              </from>
              <to>
                <xdr:col>4</xdr:col>
                <xdr:colOff>1752600</xdr:colOff>
                <xdr:row>4</xdr:row>
                <xdr:rowOff>228600</xdr:rowOff>
              </to>
            </anchor>
          </controlPr>
        </control>
      </mc:Choice>
      <mc:Fallback>
        <control shapeId="5121" r:id="rId25" name="ScrollBar1"/>
      </mc:Fallback>
    </mc:AlternateContent>
    <mc:AlternateContent xmlns:mc="http://schemas.openxmlformats.org/markup-compatibility/2006">
      <mc:Choice Requires="x14">
        <control shapeId="5135" r:id="rId27" name="ScrollBar15">
          <controlPr defaultSize="0" autoLine="0" linkedCell="I13" r:id="rId28">
            <anchor moveWithCells="1">
              <from>
                <xdr:col>7</xdr:col>
                <xdr:colOff>107950</xdr:colOff>
                <xdr:row>12</xdr:row>
                <xdr:rowOff>31750</xdr:rowOff>
              </from>
              <to>
                <xdr:col>7</xdr:col>
                <xdr:colOff>1524000</xdr:colOff>
                <xdr:row>12</xdr:row>
                <xdr:rowOff>247650</xdr:rowOff>
              </to>
            </anchor>
          </controlPr>
        </control>
      </mc:Choice>
      <mc:Fallback>
        <control shapeId="5135" r:id="rId27" name="ScrollBar15"/>
      </mc:Fallback>
    </mc:AlternateContent>
    <mc:AlternateContent xmlns:mc="http://schemas.openxmlformats.org/markup-compatibility/2006">
      <mc:Choice Requires="x14">
        <control shapeId="5136" r:id="rId29" name="ScrollBar16">
          <controlPr defaultSize="0" autoLine="0" linkedCell="I15" r:id="rId30">
            <anchor moveWithCells="1">
              <from>
                <xdr:col>7</xdr:col>
                <xdr:colOff>114300</xdr:colOff>
                <xdr:row>14</xdr:row>
                <xdr:rowOff>19050</xdr:rowOff>
              </from>
              <to>
                <xdr:col>7</xdr:col>
                <xdr:colOff>1536700</xdr:colOff>
                <xdr:row>14</xdr:row>
                <xdr:rowOff>247650</xdr:rowOff>
              </to>
            </anchor>
          </controlPr>
        </control>
      </mc:Choice>
      <mc:Fallback>
        <control shapeId="5136" r:id="rId29" name="ScrollBar16"/>
      </mc:Fallback>
    </mc:AlternateContent>
    <mc:AlternateContent xmlns:mc="http://schemas.openxmlformats.org/markup-compatibility/2006">
      <mc:Choice Requires="x14">
        <control shapeId="5137" r:id="rId31" name="ScrollBar17">
          <controlPr defaultSize="0" autoLine="0" linkedCell="I11" r:id="rId32">
            <anchor moveWithCells="1">
              <from>
                <xdr:col>7</xdr:col>
                <xdr:colOff>114300</xdr:colOff>
                <xdr:row>10</xdr:row>
                <xdr:rowOff>19050</xdr:rowOff>
              </from>
              <to>
                <xdr:col>7</xdr:col>
                <xdr:colOff>1536700</xdr:colOff>
                <xdr:row>10</xdr:row>
                <xdr:rowOff>247650</xdr:rowOff>
              </to>
            </anchor>
          </controlPr>
        </control>
      </mc:Choice>
      <mc:Fallback>
        <control shapeId="5137" r:id="rId31" name="ScrollBar17"/>
      </mc:Fallback>
    </mc:AlternateContent>
    <mc:AlternateContent xmlns:mc="http://schemas.openxmlformats.org/markup-compatibility/2006">
      <mc:Choice Requires="x14">
        <control shapeId="5140" r:id="rId33" name="ScrollBar20">
          <controlPr defaultSize="0" autoLine="0" linkedCell="I20" r:id="rId34">
            <anchor moveWithCells="1">
              <from>
                <xdr:col>7</xdr:col>
                <xdr:colOff>127000</xdr:colOff>
                <xdr:row>19</xdr:row>
                <xdr:rowOff>38100</xdr:rowOff>
              </from>
              <to>
                <xdr:col>7</xdr:col>
                <xdr:colOff>1543050</xdr:colOff>
                <xdr:row>19</xdr:row>
                <xdr:rowOff>247650</xdr:rowOff>
              </to>
            </anchor>
          </controlPr>
        </control>
      </mc:Choice>
      <mc:Fallback>
        <control shapeId="5140" r:id="rId33" name="ScrollBar20"/>
      </mc:Fallback>
    </mc:AlternateContent>
    <mc:AlternateContent xmlns:mc="http://schemas.openxmlformats.org/markup-compatibility/2006">
      <mc:Choice Requires="x14">
        <control shapeId="5141" r:id="rId35" name="ScrollBar18">
          <controlPr defaultSize="0" autoLine="0" linkedCell="F21" r:id="rId36">
            <anchor moveWithCells="1">
              <from>
                <xdr:col>4</xdr:col>
                <xdr:colOff>88900</xdr:colOff>
                <xdr:row>20</xdr:row>
                <xdr:rowOff>38100</xdr:rowOff>
              </from>
              <to>
                <xdr:col>4</xdr:col>
                <xdr:colOff>1771650</xdr:colOff>
                <xdr:row>20</xdr:row>
                <xdr:rowOff>241300</xdr:rowOff>
              </to>
            </anchor>
          </controlPr>
        </control>
      </mc:Choice>
      <mc:Fallback>
        <control shapeId="5141" r:id="rId35" name="ScrollBar18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E25"/>
  <sheetViews>
    <sheetView zoomScale="75" zoomScaleNormal="75" workbookViewId="0">
      <selection activeCell="E45" sqref="E45"/>
    </sheetView>
  </sheetViews>
  <sheetFormatPr defaultRowHeight="14.5" x14ac:dyDescent="0.35"/>
  <cols>
    <col min="1" max="1" width="9.54296875" style="2" customWidth="1"/>
    <col min="2" max="2" width="6.81640625" style="2" customWidth="1"/>
    <col min="3" max="3" width="45" customWidth="1"/>
    <col min="4" max="4" width="39.7265625" customWidth="1"/>
    <col min="5" max="5" width="27.26953125" style="2" customWidth="1"/>
    <col min="6" max="6" width="8.81640625" style="2"/>
    <col min="7" max="7" width="8.453125" style="3" customWidth="1"/>
    <col min="8" max="8" width="24.54296875" customWidth="1"/>
    <col min="9" max="9" width="8.81640625" style="2"/>
    <col min="10" max="10" width="9.1796875" style="2"/>
    <col min="12" max="12" width="8.26953125" customWidth="1"/>
    <col min="13" max="21" width="6.54296875" customWidth="1"/>
    <col min="22" max="31" width="6.453125" customWidth="1"/>
  </cols>
  <sheetData>
    <row r="1" spans="1:31" ht="22.5" customHeight="1" x14ac:dyDescent="0.35">
      <c r="A1" s="9" t="s">
        <v>38</v>
      </c>
      <c r="L1" t="s">
        <v>41</v>
      </c>
    </row>
    <row r="2" spans="1:31" ht="22.5" customHeight="1" x14ac:dyDescent="0.35">
      <c r="A2" s="9" t="s">
        <v>77</v>
      </c>
      <c r="L2" t="s">
        <v>42</v>
      </c>
    </row>
    <row r="3" spans="1:31" ht="33" customHeight="1" x14ac:dyDescent="0.35">
      <c r="A3" s="4" t="s">
        <v>50</v>
      </c>
      <c r="B3" s="4" t="s">
        <v>51</v>
      </c>
      <c r="C3" s="10" t="s">
        <v>0</v>
      </c>
      <c r="D3" s="10" t="s">
        <v>40</v>
      </c>
      <c r="E3" s="12" t="s">
        <v>17</v>
      </c>
      <c r="F3" s="4" t="s">
        <v>17</v>
      </c>
      <c r="G3" s="5" t="s">
        <v>18</v>
      </c>
      <c r="H3" s="4" t="s">
        <v>21</v>
      </c>
      <c r="I3" s="5" t="s">
        <v>21</v>
      </c>
      <c r="J3" s="5" t="s">
        <v>22</v>
      </c>
      <c r="L3" s="5">
        <v>10</v>
      </c>
      <c r="M3" s="4">
        <v>20</v>
      </c>
      <c r="N3" s="4">
        <v>30</v>
      </c>
      <c r="O3" s="4">
        <v>40</v>
      </c>
      <c r="P3" s="4">
        <v>50</v>
      </c>
      <c r="Q3" s="4">
        <v>60</v>
      </c>
      <c r="R3" s="4">
        <v>70</v>
      </c>
      <c r="S3" s="4">
        <v>80</v>
      </c>
      <c r="T3" s="4">
        <v>90</v>
      </c>
      <c r="U3" s="4">
        <v>100</v>
      </c>
      <c r="V3" s="4">
        <v>150</v>
      </c>
      <c r="W3" s="4">
        <v>200</v>
      </c>
      <c r="X3" s="4">
        <v>250</v>
      </c>
      <c r="Y3" s="4">
        <v>300</v>
      </c>
      <c r="Z3" s="4">
        <v>350</v>
      </c>
      <c r="AA3" s="4">
        <v>400</v>
      </c>
      <c r="AB3" s="4">
        <v>450</v>
      </c>
      <c r="AC3" s="4">
        <v>500</v>
      </c>
      <c r="AD3" s="4">
        <v>550</v>
      </c>
      <c r="AE3" s="4">
        <v>600</v>
      </c>
    </row>
    <row r="4" spans="1:31" ht="18.649999999999999" customHeight="1" x14ac:dyDescent="0.35">
      <c r="A4" s="15">
        <v>1</v>
      </c>
      <c r="B4" s="15"/>
      <c r="C4" s="16" t="s">
        <v>54</v>
      </c>
      <c r="D4" s="16"/>
      <c r="E4" s="12"/>
      <c r="F4" s="6"/>
      <c r="G4" s="5"/>
      <c r="H4" s="2"/>
      <c r="I4" s="5"/>
      <c r="J4" s="5"/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0.25" customHeight="1" x14ac:dyDescent="0.35">
      <c r="A5" s="4"/>
      <c r="B5" s="4">
        <v>1</v>
      </c>
      <c r="C5" s="10" t="s">
        <v>96</v>
      </c>
      <c r="D5" s="17" t="s">
        <v>1</v>
      </c>
      <c r="E5" s="12"/>
      <c r="F5" s="6">
        <v>10</v>
      </c>
      <c r="G5" s="5" t="s">
        <v>19</v>
      </c>
      <c r="I5" s="4">
        <v>1</v>
      </c>
      <c r="J5" s="4">
        <f>F5*I5</f>
        <v>10</v>
      </c>
      <c r="L5" s="4">
        <f>$F5</f>
        <v>10</v>
      </c>
      <c r="M5" s="4">
        <f t="shared" ref="M5:AE20" si="0">$F5</f>
        <v>10</v>
      </c>
      <c r="N5" s="4">
        <f t="shared" si="0"/>
        <v>10</v>
      </c>
      <c r="O5" s="4">
        <f t="shared" si="0"/>
        <v>10</v>
      </c>
      <c r="P5" s="4">
        <f t="shared" si="0"/>
        <v>10</v>
      </c>
      <c r="Q5" s="4">
        <f t="shared" si="0"/>
        <v>10</v>
      </c>
      <c r="R5" s="4">
        <f t="shared" si="0"/>
        <v>10</v>
      </c>
      <c r="S5" s="4">
        <f t="shared" si="0"/>
        <v>10</v>
      </c>
      <c r="T5" s="4">
        <f t="shared" si="0"/>
        <v>10</v>
      </c>
      <c r="U5" s="4">
        <f t="shared" si="0"/>
        <v>10</v>
      </c>
      <c r="V5" s="4">
        <f t="shared" si="0"/>
        <v>10</v>
      </c>
      <c r="W5" s="4">
        <f t="shared" si="0"/>
        <v>10</v>
      </c>
      <c r="X5" s="4">
        <f t="shared" si="0"/>
        <v>10</v>
      </c>
      <c r="Y5" s="4">
        <f t="shared" si="0"/>
        <v>10</v>
      </c>
      <c r="Z5" s="4">
        <f t="shared" si="0"/>
        <v>10</v>
      </c>
      <c r="AA5" s="4">
        <f t="shared" si="0"/>
        <v>10</v>
      </c>
      <c r="AB5" s="4">
        <f t="shared" si="0"/>
        <v>10</v>
      </c>
      <c r="AC5" s="4">
        <f t="shared" si="0"/>
        <v>10</v>
      </c>
      <c r="AD5" s="4">
        <f t="shared" si="0"/>
        <v>10</v>
      </c>
      <c r="AE5" s="4">
        <f t="shared" si="0"/>
        <v>10</v>
      </c>
    </row>
    <row r="6" spans="1:31" ht="20.25" customHeight="1" x14ac:dyDescent="0.35">
      <c r="A6" s="4"/>
      <c r="B6" s="4">
        <v>2</v>
      </c>
      <c r="C6" s="10" t="s">
        <v>78</v>
      </c>
      <c r="D6" s="17" t="s">
        <v>2</v>
      </c>
      <c r="E6" s="14"/>
      <c r="F6" s="6">
        <v>240</v>
      </c>
      <c r="G6" s="5" t="s">
        <v>19</v>
      </c>
      <c r="I6" s="4">
        <v>1</v>
      </c>
      <c r="J6" s="4">
        <f t="shared" ref="J6:J21" si="1">F6*I6</f>
        <v>240</v>
      </c>
      <c r="L6" s="4">
        <f t="shared" ref="L6:AA22" si="2">$F6</f>
        <v>240</v>
      </c>
      <c r="M6" s="4">
        <f t="shared" si="2"/>
        <v>240</v>
      </c>
      <c r="N6" s="4">
        <f t="shared" si="2"/>
        <v>240</v>
      </c>
      <c r="O6" s="4">
        <f t="shared" si="2"/>
        <v>240</v>
      </c>
      <c r="P6" s="4">
        <f t="shared" si="2"/>
        <v>240</v>
      </c>
      <c r="Q6" s="4">
        <f t="shared" si="2"/>
        <v>240</v>
      </c>
      <c r="R6" s="4">
        <f t="shared" si="2"/>
        <v>240</v>
      </c>
      <c r="S6" s="4">
        <f t="shared" si="2"/>
        <v>240</v>
      </c>
      <c r="T6" s="4">
        <f t="shared" si="2"/>
        <v>240</v>
      </c>
      <c r="U6" s="4">
        <f t="shared" si="2"/>
        <v>240</v>
      </c>
      <c r="V6" s="4">
        <f t="shared" si="2"/>
        <v>240</v>
      </c>
      <c r="W6" s="4">
        <f t="shared" si="2"/>
        <v>240</v>
      </c>
      <c r="X6" s="4">
        <f t="shared" si="2"/>
        <v>240</v>
      </c>
      <c r="Y6" s="4">
        <f t="shared" si="2"/>
        <v>240</v>
      </c>
      <c r="Z6" s="4">
        <f t="shared" si="2"/>
        <v>240</v>
      </c>
      <c r="AA6" s="4">
        <f t="shared" si="2"/>
        <v>240</v>
      </c>
      <c r="AB6" s="4">
        <f t="shared" si="0"/>
        <v>240</v>
      </c>
      <c r="AC6" s="4">
        <f t="shared" si="0"/>
        <v>240</v>
      </c>
      <c r="AD6" s="4">
        <f t="shared" si="0"/>
        <v>240</v>
      </c>
      <c r="AE6" s="4">
        <f t="shared" si="0"/>
        <v>240</v>
      </c>
    </row>
    <row r="7" spans="1:31" ht="20.25" customHeight="1" x14ac:dyDescent="0.35">
      <c r="A7" s="4"/>
      <c r="B7" s="4">
        <v>3</v>
      </c>
      <c r="C7" s="10" t="s">
        <v>5</v>
      </c>
      <c r="D7" s="17" t="s">
        <v>3</v>
      </c>
      <c r="E7" s="14"/>
      <c r="F7" s="6">
        <v>0</v>
      </c>
      <c r="G7" s="5" t="s">
        <v>19</v>
      </c>
      <c r="I7" s="4">
        <v>1</v>
      </c>
      <c r="J7" s="4">
        <f t="shared" si="1"/>
        <v>0</v>
      </c>
      <c r="L7" s="4">
        <f t="shared" si="2"/>
        <v>0</v>
      </c>
      <c r="M7" s="4">
        <f t="shared" si="2"/>
        <v>0</v>
      </c>
      <c r="N7" s="4">
        <f t="shared" si="2"/>
        <v>0</v>
      </c>
      <c r="O7" s="4">
        <f t="shared" si="2"/>
        <v>0</v>
      </c>
      <c r="P7" s="4">
        <f t="shared" si="2"/>
        <v>0</v>
      </c>
      <c r="Q7" s="4">
        <f t="shared" si="2"/>
        <v>0</v>
      </c>
      <c r="R7" s="4">
        <f t="shared" si="2"/>
        <v>0</v>
      </c>
      <c r="S7" s="4">
        <f t="shared" si="2"/>
        <v>0</v>
      </c>
      <c r="T7" s="4">
        <f t="shared" si="2"/>
        <v>0</v>
      </c>
      <c r="U7" s="4">
        <f t="shared" si="2"/>
        <v>0</v>
      </c>
      <c r="V7" s="4">
        <f t="shared" si="0"/>
        <v>0</v>
      </c>
      <c r="W7" s="4">
        <f t="shared" si="0"/>
        <v>0</v>
      </c>
      <c r="X7" s="4">
        <f t="shared" si="0"/>
        <v>0</v>
      </c>
      <c r="Y7" s="4">
        <f t="shared" si="0"/>
        <v>0</v>
      </c>
      <c r="Z7" s="4">
        <f t="shared" si="0"/>
        <v>0</v>
      </c>
      <c r="AA7" s="4">
        <f t="shared" si="0"/>
        <v>0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4">
        <f t="shared" si="0"/>
        <v>0</v>
      </c>
    </row>
    <row r="8" spans="1:31" ht="20.25" customHeight="1" x14ac:dyDescent="0.35">
      <c r="A8"/>
      <c r="B8"/>
      <c r="E8"/>
      <c r="F8"/>
      <c r="G8"/>
      <c r="I8"/>
      <c r="J8"/>
    </row>
    <row r="9" spans="1:31" ht="20.25" customHeight="1" x14ac:dyDescent="0.35">
      <c r="A9" s="15">
        <v>2</v>
      </c>
      <c r="B9" s="15"/>
      <c r="C9" s="16" t="s">
        <v>48</v>
      </c>
      <c r="D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19.899999999999999" customHeight="1" x14ac:dyDescent="0.35">
      <c r="A10" s="4"/>
      <c r="B10" s="4">
        <v>4</v>
      </c>
      <c r="C10" s="10" t="s">
        <v>56</v>
      </c>
      <c r="D10" s="17" t="s">
        <v>6</v>
      </c>
      <c r="E10" s="14"/>
      <c r="F10" s="4">
        <v>60</v>
      </c>
      <c r="G10" s="5" t="s">
        <v>19</v>
      </c>
      <c r="H10" t="s">
        <v>66</v>
      </c>
      <c r="I10" s="4">
        <v>1</v>
      </c>
      <c r="J10" s="4">
        <f t="shared" si="1"/>
        <v>60</v>
      </c>
      <c r="L10" s="4">
        <f t="shared" si="2"/>
        <v>60</v>
      </c>
      <c r="M10" s="4">
        <f t="shared" si="2"/>
        <v>60</v>
      </c>
      <c r="N10" s="4">
        <f t="shared" si="2"/>
        <v>60</v>
      </c>
      <c r="O10" s="4">
        <f t="shared" si="2"/>
        <v>60</v>
      </c>
      <c r="P10" s="4">
        <f t="shared" si="2"/>
        <v>60</v>
      </c>
      <c r="Q10" s="4">
        <f t="shared" si="2"/>
        <v>60</v>
      </c>
      <c r="R10" s="4">
        <f t="shared" si="2"/>
        <v>60</v>
      </c>
      <c r="S10" s="4">
        <f t="shared" si="2"/>
        <v>60</v>
      </c>
      <c r="T10" s="4">
        <f t="shared" si="2"/>
        <v>60</v>
      </c>
      <c r="U10" s="4">
        <f t="shared" si="2"/>
        <v>60</v>
      </c>
      <c r="V10" s="4">
        <f t="shared" si="0"/>
        <v>60</v>
      </c>
      <c r="W10" s="4">
        <f t="shared" si="0"/>
        <v>60</v>
      </c>
      <c r="X10" s="4">
        <f t="shared" si="0"/>
        <v>60</v>
      </c>
      <c r="Y10" s="4">
        <f t="shared" si="0"/>
        <v>60</v>
      </c>
      <c r="Z10" s="4">
        <f t="shared" si="0"/>
        <v>60</v>
      </c>
      <c r="AA10" s="4">
        <f t="shared" si="0"/>
        <v>60</v>
      </c>
      <c r="AB10" s="4">
        <f t="shared" si="0"/>
        <v>60</v>
      </c>
      <c r="AC10" s="4">
        <f t="shared" si="0"/>
        <v>60</v>
      </c>
      <c r="AD10" s="4">
        <f t="shared" si="0"/>
        <v>60</v>
      </c>
      <c r="AE10" s="4">
        <f t="shared" si="0"/>
        <v>60</v>
      </c>
    </row>
    <row r="11" spans="1:31" ht="19.899999999999999" customHeight="1" x14ac:dyDescent="0.35">
      <c r="A11" s="4"/>
      <c r="B11" s="4">
        <v>5</v>
      </c>
      <c r="C11" s="10" t="s">
        <v>61</v>
      </c>
      <c r="D11" s="17" t="s">
        <v>52</v>
      </c>
      <c r="E11" s="14"/>
      <c r="F11" s="6">
        <v>10</v>
      </c>
      <c r="G11" s="5" t="s">
        <v>20</v>
      </c>
      <c r="I11" s="4">
        <v>30</v>
      </c>
      <c r="J11" s="4">
        <f t="shared" si="1"/>
        <v>300</v>
      </c>
      <c r="K11" s="43" t="s">
        <v>90</v>
      </c>
      <c r="L11" s="4">
        <f>$F11*L3/10</f>
        <v>10</v>
      </c>
      <c r="M11" s="4">
        <f t="shared" ref="M11:AE11" si="3">$F11*M3/10</f>
        <v>20</v>
      </c>
      <c r="N11" s="4">
        <f t="shared" si="3"/>
        <v>30</v>
      </c>
      <c r="O11" s="4">
        <f t="shared" si="3"/>
        <v>40</v>
      </c>
      <c r="P11" s="4">
        <f t="shared" si="3"/>
        <v>50</v>
      </c>
      <c r="Q11" s="4">
        <f t="shared" si="3"/>
        <v>60</v>
      </c>
      <c r="R11" s="4">
        <f t="shared" si="3"/>
        <v>70</v>
      </c>
      <c r="S11" s="4">
        <f t="shared" si="3"/>
        <v>80</v>
      </c>
      <c r="T11" s="4">
        <f t="shared" si="3"/>
        <v>90</v>
      </c>
      <c r="U11" s="4">
        <f t="shared" si="3"/>
        <v>100</v>
      </c>
      <c r="V11" s="4">
        <f t="shared" si="3"/>
        <v>150</v>
      </c>
      <c r="W11" s="4">
        <f t="shared" si="3"/>
        <v>200</v>
      </c>
      <c r="X11" s="4">
        <f t="shared" si="3"/>
        <v>250</v>
      </c>
      <c r="Y11" s="4">
        <f t="shared" si="3"/>
        <v>300</v>
      </c>
      <c r="Z11" s="4">
        <f t="shared" si="3"/>
        <v>350</v>
      </c>
      <c r="AA11" s="4">
        <f t="shared" si="3"/>
        <v>400</v>
      </c>
      <c r="AB11" s="4">
        <f t="shared" si="3"/>
        <v>450</v>
      </c>
      <c r="AC11" s="4">
        <f t="shared" si="3"/>
        <v>500</v>
      </c>
      <c r="AD11" s="4">
        <f t="shared" si="3"/>
        <v>550</v>
      </c>
      <c r="AE11" s="4">
        <f t="shared" si="3"/>
        <v>600</v>
      </c>
    </row>
    <row r="12" spans="1:31" ht="19.899999999999999" customHeight="1" x14ac:dyDescent="0.35">
      <c r="A12" s="15">
        <v>3</v>
      </c>
      <c r="B12" s="15"/>
      <c r="C12" s="16" t="s">
        <v>49</v>
      </c>
      <c r="D12" s="19"/>
    </row>
    <row r="13" spans="1:31" ht="19.899999999999999" customHeight="1" x14ac:dyDescent="0.35">
      <c r="A13" s="4"/>
      <c r="B13" s="4">
        <v>6</v>
      </c>
      <c r="C13" s="35" t="s">
        <v>79</v>
      </c>
      <c r="D13" s="36" t="s">
        <v>80</v>
      </c>
      <c r="F13" s="12">
        <v>450</v>
      </c>
      <c r="G13" s="37" t="s">
        <v>19</v>
      </c>
      <c r="H13" t="s">
        <v>65</v>
      </c>
      <c r="I13" s="4">
        <v>1</v>
      </c>
      <c r="J13" s="4">
        <f t="shared" ref="J13" si="4">F13*I13</f>
        <v>450</v>
      </c>
      <c r="L13" s="4">
        <f t="shared" si="2"/>
        <v>450</v>
      </c>
      <c r="M13" s="4">
        <f t="shared" si="2"/>
        <v>450</v>
      </c>
      <c r="N13" s="4">
        <f t="shared" si="2"/>
        <v>450</v>
      </c>
      <c r="O13" s="4">
        <f t="shared" si="2"/>
        <v>450</v>
      </c>
      <c r="P13" s="4">
        <f t="shared" si="2"/>
        <v>450</v>
      </c>
      <c r="Q13" s="4">
        <f t="shared" si="2"/>
        <v>450</v>
      </c>
      <c r="R13" s="4">
        <f t="shared" si="2"/>
        <v>450</v>
      </c>
      <c r="S13" s="4">
        <f t="shared" si="2"/>
        <v>450</v>
      </c>
      <c r="T13" s="4">
        <f t="shared" si="2"/>
        <v>450</v>
      </c>
      <c r="U13" s="4">
        <f t="shared" si="2"/>
        <v>450</v>
      </c>
      <c r="V13" s="4">
        <f t="shared" si="0"/>
        <v>450</v>
      </c>
      <c r="W13" s="4">
        <f t="shared" si="0"/>
        <v>450</v>
      </c>
      <c r="X13" s="4">
        <f t="shared" si="0"/>
        <v>450</v>
      </c>
      <c r="Y13" s="4">
        <f t="shared" si="0"/>
        <v>450</v>
      </c>
      <c r="Z13" s="4">
        <f t="shared" si="0"/>
        <v>450</v>
      </c>
      <c r="AA13" s="4">
        <f t="shared" si="0"/>
        <v>450</v>
      </c>
      <c r="AB13" s="4">
        <f t="shared" si="0"/>
        <v>450</v>
      </c>
      <c r="AC13" s="4">
        <f t="shared" si="0"/>
        <v>450</v>
      </c>
      <c r="AD13" s="4">
        <f t="shared" si="0"/>
        <v>450</v>
      </c>
      <c r="AE13" s="4">
        <f t="shared" si="0"/>
        <v>450</v>
      </c>
    </row>
    <row r="14" spans="1:31" ht="19.899999999999999" customHeight="1" x14ac:dyDescent="0.35">
      <c r="A14" s="4"/>
      <c r="B14" s="4">
        <v>7</v>
      </c>
      <c r="C14" s="10" t="s">
        <v>81</v>
      </c>
      <c r="D14" s="34" t="s">
        <v>85</v>
      </c>
      <c r="E14" s="4"/>
      <c r="F14" s="4">
        <v>60</v>
      </c>
      <c r="G14" s="5" t="s">
        <v>20</v>
      </c>
      <c r="I14" s="4">
        <v>286</v>
      </c>
      <c r="J14" s="4"/>
    </row>
    <row r="15" spans="1:31" ht="19.899999999999999" customHeight="1" x14ac:dyDescent="0.35">
      <c r="A15"/>
      <c r="B15"/>
      <c r="C15" s="39"/>
      <c r="D15" s="40"/>
      <c r="H15" t="s">
        <v>86</v>
      </c>
      <c r="I15" s="4"/>
      <c r="J15" s="4"/>
    </row>
    <row r="16" spans="1:31" ht="19.899999999999999" customHeight="1" x14ac:dyDescent="0.35">
      <c r="A16"/>
      <c r="B16"/>
      <c r="C16" s="39"/>
      <c r="D16" s="40"/>
      <c r="I16" s="4">
        <v>4</v>
      </c>
      <c r="J16" s="4">
        <f>F14*(I14/I16+1)*I16*(I16+3)</f>
        <v>121800</v>
      </c>
      <c r="L16" s="4">
        <f>$F$14*(L3/$I$16+1)*$I$16*($I$16+3)</f>
        <v>5880</v>
      </c>
      <c r="M16" s="4">
        <f t="shared" ref="M16:AE16" si="5">$F$14*(M3/$I$16+1)*$I$16*($I$16+3)</f>
        <v>10080</v>
      </c>
      <c r="N16" s="4">
        <f t="shared" si="5"/>
        <v>14280</v>
      </c>
      <c r="O16" s="4">
        <f t="shared" si="5"/>
        <v>18480</v>
      </c>
      <c r="P16" s="4">
        <f t="shared" si="5"/>
        <v>22680</v>
      </c>
      <c r="Q16" s="4">
        <f t="shared" si="5"/>
        <v>26880</v>
      </c>
      <c r="R16" s="4">
        <f t="shared" si="5"/>
        <v>31080</v>
      </c>
      <c r="S16" s="4">
        <f t="shared" si="5"/>
        <v>35280</v>
      </c>
      <c r="T16" s="4">
        <f t="shared" si="5"/>
        <v>39480</v>
      </c>
      <c r="U16" s="4">
        <f t="shared" si="5"/>
        <v>43680</v>
      </c>
      <c r="V16" s="4">
        <f t="shared" si="5"/>
        <v>64680</v>
      </c>
      <c r="W16" s="4">
        <f t="shared" si="5"/>
        <v>85680</v>
      </c>
      <c r="X16" s="4">
        <f t="shared" si="5"/>
        <v>106680</v>
      </c>
      <c r="Y16" s="4">
        <f t="shared" si="5"/>
        <v>127680</v>
      </c>
      <c r="Z16" s="4">
        <f t="shared" si="5"/>
        <v>148680</v>
      </c>
      <c r="AA16" s="4">
        <f t="shared" si="5"/>
        <v>169680</v>
      </c>
      <c r="AB16" s="4">
        <f t="shared" si="5"/>
        <v>190680</v>
      </c>
      <c r="AC16" s="4">
        <f t="shared" si="5"/>
        <v>211680</v>
      </c>
      <c r="AD16" s="4">
        <f t="shared" si="5"/>
        <v>232680</v>
      </c>
      <c r="AE16" s="4">
        <f t="shared" si="5"/>
        <v>253680</v>
      </c>
    </row>
    <row r="17" spans="1:31" ht="20.25" customHeight="1" x14ac:dyDescent="0.35">
      <c r="A17" s="4"/>
      <c r="B17" s="4">
        <v>8</v>
      </c>
      <c r="C17" s="10" t="s">
        <v>11</v>
      </c>
      <c r="D17" s="17" t="s">
        <v>3</v>
      </c>
      <c r="E17" s="4"/>
      <c r="F17" s="4">
        <v>30</v>
      </c>
      <c r="G17" s="5" t="s">
        <v>19</v>
      </c>
      <c r="I17" s="4">
        <v>1</v>
      </c>
      <c r="J17" s="4">
        <f t="shared" si="1"/>
        <v>30</v>
      </c>
      <c r="L17" s="4">
        <f t="shared" si="2"/>
        <v>30</v>
      </c>
      <c r="M17" s="4">
        <f t="shared" si="2"/>
        <v>30</v>
      </c>
      <c r="N17" s="4">
        <f t="shared" si="2"/>
        <v>30</v>
      </c>
      <c r="O17" s="4">
        <f t="shared" si="2"/>
        <v>30</v>
      </c>
      <c r="P17" s="4">
        <f t="shared" si="2"/>
        <v>30</v>
      </c>
      <c r="Q17" s="4">
        <f t="shared" si="2"/>
        <v>30</v>
      </c>
      <c r="R17" s="4">
        <f t="shared" si="2"/>
        <v>30</v>
      </c>
      <c r="S17" s="4">
        <f t="shared" si="2"/>
        <v>30</v>
      </c>
      <c r="T17" s="4">
        <f t="shared" si="2"/>
        <v>30</v>
      </c>
      <c r="U17" s="4">
        <f t="shared" si="2"/>
        <v>30</v>
      </c>
      <c r="V17" s="4">
        <f t="shared" si="0"/>
        <v>30</v>
      </c>
      <c r="W17" s="4">
        <f t="shared" si="0"/>
        <v>30</v>
      </c>
      <c r="X17" s="4">
        <f t="shared" si="0"/>
        <v>30</v>
      </c>
      <c r="Y17" s="4">
        <f t="shared" si="0"/>
        <v>30</v>
      </c>
      <c r="Z17" s="4">
        <f t="shared" si="0"/>
        <v>30</v>
      </c>
      <c r="AA17" s="4">
        <f t="shared" si="0"/>
        <v>30</v>
      </c>
      <c r="AB17" s="4">
        <f t="shared" si="0"/>
        <v>30</v>
      </c>
      <c r="AC17" s="4">
        <f t="shared" si="0"/>
        <v>30</v>
      </c>
      <c r="AD17" s="4">
        <f t="shared" si="0"/>
        <v>30</v>
      </c>
      <c r="AE17" s="4">
        <f t="shared" si="0"/>
        <v>30</v>
      </c>
    </row>
    <row r="18" spans="1:31" ht="20.25" customHeight="1" x14ac:dyDescent="0.35">
      <c r="A18" s="4"/>
      <c r="B18" s="4">
        <v>9</v>
      </c>
      <c r="C18" s="10" t="s">
        <v>101</v>
      </c>
      <c r="D18" s="17" t="s">
        <v>102</v>
      </c>
      <c r="E18" s="14"/>
      <c r="F18" s="13">
        <v>30</v>
      </c>
      <c r="G18" s="38" t="s">
        <v>19</v>
      </c>
      <c r="I18" s="4">
        <v>1</v>
      </c>
      <c r="J18" s="4">
        <f>F18*I18</f>
        <v>30</v>
      </c>
      <c r="L18" s="4">
        <f t="shared" si="2"/>
        <v>30</v>
      </c>
      <c r="M18" s="4">
        <f t="shared" si="2"/>
        <v>30</v>
      </c>
      <c r="N18" s="4">
        <f t="shared" si="2"/>
        <v>30</v>
      </c>
      <c r="O18" s="4">
        <f t="shared" si="2"/>
        <v>30</v>
      </c>
      <c r="P18" s="4">
        <f t="shared" si="2"/>
        <v>30</v>
      </c>
      <c r="Q18" s="4">
        <f t="shared" si="2"/>
        <v>30</v>
      </c>
      <c r="R18" s="4">
        <f t="shared" si="2"/>
        <v>30</v>
      </c>
      <c r="S18" s="4">
        <f t="shared" si="2"/>
        <v>30</v>
      </c>
      <c r="T18" s="4">
        <f t="shared" si="2"/>
        <v>30</v>
      </c>
      <c r="U18" s="4">
        <f t="shared" si="2"/>
        <v>30</v>
      </c>
      <c r="V18" s="4">
        <f t="shared" si="2"/>
        <v>30</v>
      </c>
      <c r="W18" s="4">
        <f t="shared" si="2"/>
        <v>30</v>
      </c>
      <c r="X18" s="4">
        <f t="shared" si="2"/>
        <v>30</v>
      </c>
      <c r="Y18" s="4">
        <f t="shared" si="2"/>
        <v>30</v>
      </c>
      <c r="Z18" s="4">
        <f t="shared" si="2"/>
        <v>30</v>
      </c>
      <c r="AA18" s="4">
        <f t="shared" si="2"/>
        <v>30</v>
      </c>
      <c r="AB18" s="4">
        <f t="shared" si="0"/>
        <v>30</v>
      </c>
      <c r="AC18" s="4">
        <f t="shared" si="0"/>
        <v>30</v>
      </c>
      <c r="AD18" s="4">
        <f t="shared" si="0"/>
        <v>30</v>
      </c>
      <c r="AE18" s="4">
        <f t="shared" si="0"/>
        <v>30</v>
      </c>
    </row>
    <row r="19" spans="1:31" ht="20.25" customHeight="1" x14ac:dyDescent="0.35">
      <c r="A19" s="4"/>
      <c r="B19" s="4">
        <v>10</v>
      </c>
      <c r="C19" s="10" t="s">
        <v>97</v>
      </c>
      <c r="D19" s="17" t="s">
        <v>12</v>
      </c>
      <c r="E19" s="14"/>
      <c r="F19" s="6">
        <v>2</v>
      </c>
      <c r="G19" s="5" t="s">
        <v>20</v>
      </c>
      <c r="I19" s="4">
        <f>$I$14</f>
        <v>286</v>
      </c>
      <c r="J19" s="4">
        <f t="shared" si="1"/>
        <v>572</v>
      </c>
      <c r="L19" s="4">
        <f>$F19*L$3</f>
        <v>20</v>
      </c>
      <c r="M19" s="4">
        <f t="shared" ref="M19:AE19" si="6">$F19*M$3</f>
        <v>40</v>
      </c>
      <c r="N19" s="4">
        <f t="shared" si="6"/>
        <v>60</v>
      </c>
      <c r="O19" s="4">
        <f t="shared" si="6"/>
        <v>80</v>
      </c>
      <c r="P19" s="4">
        <f t="shared" si="6"/>
        <v>100</v>
      </c>
      <c r="Q19" s="4">
        <f t="shared" si="6"/>
        <v>120</v>
      </c>
      <c r="R19" s="4">
        <f t="shared" si="6"/>
        <v>140</v>
      </c>
      <c r="S19" s="4">
        <f t="shared" si="6"/>
        <v>160</v>
      </c>
      <c r="T19" s="4">
        <f t="shared" si="6"/>
        <v>180</v>
      </c>
      <c r="U19" s="4">
        <f t="shared" si="6"/>
        <v>200</v>
      </c>
      <c r="V19" s="4">
        <f t="shared" si="6"/>
        <v>300</v>
      </c>
      <c r="W19" s="4">
        <f t="shared" si="6"/>
        <v>400</v>
      </c>
      <c r="X19" s="4">
        <f t="shared" si="6"/>
        <v>500</v>
      </c>
      <c r="Y19" s="4">
        <f t="shared" si="6"/>
        <v>600</v>
      </c>
      <c r="Z19" s="4">
        <f t="shared" si="6"/>
        <v>700</v>
      </c>
      <c r="AA19" s="4">
        <f t="shared" si="6"/>
        <v>800</v>
      </c>
      <c r="AB19" s="4">
        <f t="shared" si="6"/>
        <v>900</v>
      </c>
      <c r="AC19" s="4">
        <f t="shared" si="6"/>
        <v>1000</v>
      </c>
      <c r="AD19" s="4">
        <f t="shared" si="6"/>
        <v>1100</v>
      </c>
      <c r="AE19" s="4">
        <f t="shared" si="6"/>
        <v>1200</v>
      </c>
    </row>
    <row r="20" spans="1:31" ht="20.25" customHeight="1" x14ac:dyDescent="0.35">
      <c r="A20" s="4"/>
      <c r="B20" s="4">
        <v>11</v>
      </c>
      <c r="C20" s="10" t="s">
        <v>13</v>
      </c>
      <c r="D20" s="17" t="s">
        <v>3</v>
      </c>
      <c r="E20" s="14"/>
      <c r="F20" s="6">
        <v>30</v>
      </c>
      <c r="G20" s="5" t="s">
        <v>19</v>
      </c>
      <c r="H20" t="s">
        <v>66</v>
      </c>
      <c r="I20" s="4">
        <v>1</v>
      </c>
      <c r="J20" s="4">
        <f t="shared" si="1"/>
        <v>30</v>
      </c>
      <c r="L20" s="4">
        <f t="shared" si="2"/>
        <v>30</v>
      </c>
      <c r="M20" s="4">
        <f t="shared" si="2"/>
        <v>30</v>
      </c>
      <c r="N20" s="4">
        <f t="shared" si="2"/>
        <v>30</v>
      </c>
      <c r="O20" s="4">
        <f t="shared" si="2"/>
        <v>30</v>
      </c>
      <c r="P20" s="4">
        <f t="shared" si="2"/>
        <v>30</v>
      </c>
      <c r="Q20" s="4">
        <f t="shared" si="2"/>
        <v>30</v>
      </c>
      <c r="R20" s="4">
        <f t="shared" si="2"/>
        <v>30</v>
      </c>
      <c r="S20" s="4">
        <f t="shared" si="2"/>
        <v>30</v>
      </c>
      <c r="T20" s="4">
        <f t="shared" si="2"/>
        <v>30</v>
      </c>
      <c r="U20" s="4">
        <f t="shared" si="2"/>
        <v>30</v>
      </c>
      <c r="V20" s="4">
        <f t="shared" si="0"/>
        <v>30</v>
      </c>
      <c r="W20" s="4">
        <f t="shared" si="0"/>
        <v>30</v>
      </c>
      <c r="X20" s="4">
        <f t="shared" si="0"/>
        <v>30</v>
      </c>
      <c r="Y20" s="4">
        <f t="shared" si="0"/>
        <v>30</v>
      </c>
      <c r="Z20" s="4">
        <f t="shared" si="0"/>
        <v>30</v>
      </c>
      <c r="AA20" s="4">
        <f t="shared" si="0"/>
        <v>30</v>
      </c>
      <c r="AB20" s="4">
        <f t="shared" si="0"/>
        <v>30</v>
      </c>
      <c r="AC20" s="4">
        <f t="shared" si="0"/>
        <v>30</v>
      </c>
      <c r="AD20" s="4">
        <f t="shared" si="0"/>
        <v>30</v>
      </c>
      <c r="AE20" s="4">
        <f t="shared" si="0"/>
        <v>30</v>
      </c>
    </row>
    <row r="21" spans="1:31" ht="20.25" customHeight="1" x14ac:dyDescent="0.35">
      <c r="A21" s="4"/>
      <c r="B21" s="4">
        <v>12</v>
      </c>
      <c r="C21" s="10" t="s">
        <v>14</v>
      </c>
      <c r="D21" s="17" t="s">
        <v>15</v>
      </c>
      <c r="E21" s="13"/>
      <c r="F21" s="6">
        <v>10</v>
      </c>
      <c r="G21" s="5" t="s">
        <v>20</v>
      </c>
      <c r="I21" s="4">
        <v>30</v>
      </c>
      <c r="J21" s="4">
        <f t="shared" si="1"/>
        <v>300</v>
      </c>
      <c r="K21" s="43" t="s">
        <v>90</v>
      </c>
      <c r="L21" s="4">
        <f>$F21*L$3/10</f>
        <v>10</v>
      </c>
      <c r="M21" s="4">
        <f t="shared" ref="M21:AE21" si="7">$F21*M$3/10</f>
        <v>20</v>
      </c>
      <c r="N21" s="4">
        <f t="shared" si="7"/>
        <v>30</v>
      </c>
      <c r="O21" s="4">
        <f t="shared" si="7"/>
        <v>40</v>
      </c>
      <c r="P21" s="4">
        <f t="shared" si="7"/>
        <v>50</v>
      </c>
      <c r="Q21" s="4">
        <f t="shared" si="7"/>
        <v>60</v>
      </c>
      <c r="R21" s="4">
        <f t="shared" si="7"/>
        <v>70</v>
      </c>
      <c r="S21" s="4">
        <f t="shared" si="7"/>
        <v>80</v>
      </c>
      <c r="T21" s="4">
        <f t="shared" si="7"/>
        <v>90</v>
      </c>
      <c r="U21" s="4">
        <f t="shared" si="7"/>
        <v>100</v>
      </c>
      <c r="V21" s="4">
        <f t="shared" si="7"/>
        <v>150</v>
      </c>
      <c r="W21" s="4">
        <f t="shared" si="7"/>
        <v>200</v>
      </c>
      <c r="X21" s="4">
        <f t="shared" si="7"/>
        <v>250</v>
      </c>
      <c r="Y21" s="4">
        <f t="shared" si="7"/>
        <v>300</v>
      </c>
      <c r="Z21" s="4">
        <f t="shared" si="7"/>
        <v>350</v>
      </c>
      <c r="AA21" s="4">
        <f t="shared" si="7"/>
        <v>400</v>
      </c>
      <c r="AB21" s="4">
        <f t="shared" si="7"/>
        <v>450</v>
      </c>
      <c r="AC21" s="4">
        <f t="shared" si="7"/>
        <v>500</v>
      </c>
      <c r="AD21" s="4">
        <f t="shared" si="7"/>
        <v>550</v>
      </c>
      <c r="AE21" s="4">
        <f t="shared" si="7"/>
        <v>600</v>
      </c>
    </row>
    <row r="22" spans="1:31" ht="20.25" customHeight="1" x14ac:dyDescent="0.35">
      <c r="A22" s="4"/>
      <c r="B22" s="4">
        <v>13</v>
      </c>
      <c r="C22" s="10" t="s">
        <v>99</v>
      </c>
      <c r="D22" s="17" t="s">
        <v>100</v>
      </c>
      <c r="E22" s="13"/>
      <c r="F22" s="6">
        <v>20</v>
      </c>
      <c r="G22" s="5" t="s">
        <v>19</v>
      </c>
      <c r="I22" s="4">
        <v>1</v>
      </c>
      <c r="J22" s="4">
        <f t="shared" ref="J22" si="8">F22*I22</f>
        <v>20</v>
      </c>
      <c r="K22" s="43"/>
      <c r="L22" s="4">
        <f t="shared" si="2"/>
        <v>20</v>
      </c>
      <c r="M22" s="4">
        <f t="shared" si="2"/>
        <v>20</v>
      </c>
      <c r="N22" s="4">
        <f t="shared" si="2"/>
        <v>20</v>
      </c>
      <c r="O22" s="4">
        <f t="shared" si="2"/>
        <v>20</v>
      </c>
      <c r="P22" s="4">
        <f t="shared" si="2"/>
        <v>20</v>
      </c>
      <c r="Q22" s="4">
        <f t="shared" si="2"/>
        <v>20</v>
      </c>
      <c r="R22" s="4">
        <f t="shared" si="2"/>
        <v>20</v>
      </c>
      <c r="S22" s="4">
        <f t="shared" si="2"/>
        <v>20</v>
      </c>
      <c r="T22" s="4">
        <f t="shared" si="2"/>
        <v>20</v>
      </c>
      <c r="U22" s="4">
        <f t="shared" si="2"/>
        <v>20</v>
      </c>
      <c r="V22" s="4">
        <f t="shared" si="2"/>
        <v>20</v>
      </c>
      <c r="W22" s="4">
        <f t="shared" si="2"/>
        <v>20</v>
      </c>
      <c r="X22" s="4">
        <f t="shared" si="2"/>
        <v>20</v>
      </c>
      <c r="Y22" s="4">
        <f t="shared" si="2"/>
        <v>20</v>
      </c>
      <c r="Z22" s="4">
        <f t="shared" si="2"/>
        <v>20</v>
      </c>
      <c r="AA22" s="4">
        <f t="shared" si="2"/>
        <v>20</v>
      </c>
      <c r="AB22" s="4">
        <f t="shared" ref="AB22:AE22" si="9">$F22</f>
        <v>20</v>
      </c>
      <c r="AC22" s="4">
        <f t="shared" si="9"/>
        <v>20</v>
      </c>
      <c r="AD22" s="4">
        <f t="shared" si="9"/>
        <v>20</v>
      </c>
      <c r="AE22" s="4">
        <f t="shared" si="9"/>
        <v>20</v>
      </c>
    </row>
    <row r="23" spans="1:31" ht="33" customHeight="1" x14ac:dyDescent="0.35">
      <c r="C23" s="1" t="s">
        <v>16</v>
      </c>
      <c r="D23" s="11"/>
      <c r="I23" s="5" t="s">
        <v>23</v>
      </c>
      <c r="J23" s="4">
        <f>SUM(J5:J21)</f>
        <v>123822</v>
      </c>
      <c r="L23" s="4">
        <f t="shared" ref="L23:AE23" si="10">SUM(L5:L21)</f>
        <v>6770</v>
      </c>
      <c r="M23" s="4">
        <f t="shared" si="10"/>
        <v>11010</v>
      </c>
      <c r="N23" s="4">
        <f t="shared" si="10"/>
        <v>15250</v>
      </c>
      <c r="O23" s="4">
        <f t="shared" si="10"/>
        <v>19490</v>
      </c>
      <c r="P23" s="4">
        <f t="shared" si="10"/>
        <v>23730</v>
      </c>
      <c r="Q23" s="4">
        <f t="shared" si="10"/>
        <v>27970</v>
      </c>
      <c r="R23" s="4">
        <f t="shared" si="10"/>
        <v>32210</v>
      </c>
      <c r="S23" s="4">
        <f t="shared" si="10"/>
        <v>36450</v>
      </c>
      <c r="T23" s="4">
        <f t="shared" si="10"/>
        <v>40690</v>
      </c>
      <c r="U23" s="4">
        <f t="shared" si="10"/>
        <v>44930</v>
      </c>
      <c r="V23" s="4">
        <f t="shared" si="10"/>
        <v>66130</v>
      </c>
      <c r="W23" s="4">
        <f t="shared" si="10"/>
        <v>87330</v>
      </c>
      <c r="X23" s="4">
        <f t="shared" si="10"/>
        <v>108530</v>
      </c>
      <c r="Y23" s="4">
        <f t="shared" si="10"/>
        <v>129730</v>
      </c>
      <c r="Z23" s="4">
        <f t="shared" si="10"/>
        <v>150930</v>
      </c>
      <c r="AA23" s="4">
        <f t="shared" si="10"/>
        <v>172130</v>
      </c>
      <c r="AB23" s="4">
        <f t="shared" si="10"/>
        <v>193330</v>
      </c>
      <c r="AC23" s="4">
        <f t="shared" si="10"/>
        <v>214530</v>
      </c>
      <c r="AD23" s="4">
        <f t="shared" si="10"/>
        <v>235730</v>
      </c>
      <c r="AE23" s="4">
        <f t="shared" si="10"/>
        <v>256930</v>
      </c>
    </row>
    <row r="24" spans="1:31" ht="21" customHeight="1" x14ac:dyDescent="0.35">
      <c r="I24" s="4" t="s">
        <v>57</v>
      </c>
      <c r="J24" s="41">
        <f>J23/60</f>
        <v>2063.6999999999998</v>
      </c>
      <c r="L24" s="41">
        <f>L23/60</f>
        <v>112.83333333333333</v>
      </c>
      <c r="M24" s="41">
        <f t="shared" ref="M24:AE24" si="11">M23/60</f>
        <v>183.5</v>
      </c>
      <c r="N24" s="41">
        <f t="shared" si="11"/>
        <v>254.16666666666666</v>
      </c>
      <c r="O24" s="41">
        <f t="shared" si="11"/>
        <v>324.83333333333331</v>
      </c>
      <c r="P24" s="41">
        <f t="shared" si="11"/>
        <v>395.5</v>
      </c>
      <c r="Q24" s="41">
        <f t="shared" si="11"/>
        <v>466.16666666666669</v>
      </c>
      <c r="R24" s="41">
        <f t="shared" si="11"/>
        <v>536.83333333333337</v>
      </c>
      <c r="S24" s="41">
        <f t="shared" si="11"/>
        <v>607.5</v>
      </c>
      <c r="T24" s="41">
        <f t="shared" si="11"/>
        <v>678.16666666666663</v>
      </c>
      <c r="U24" s="41">
        <f t="shared" si="11"/>
        <v>748.83333333333337</v>
      </c>
      <c r="V24" s="41">
        <f t="shared" si="11"/>
        <v>1102.1666666666667</v>
      </c>
      <c r="W24" s="41">
        <f t="shared" si="11"/>
        <v>1455.5</v>
      </c>
      <c r="X24" s="41">
        <f t="shared" si="11"/>
        <v>1808.8333333333333</v>
      </c>
      <c r="Y24" s="41">
        <f t="shared" si="11"/>
        <v>2162.1666666666665</v>
      </c>
      <c r="Z24" s="41">
        <f t="shared" si="11"/>
        <v>2515.5</v>
      </c>
      <c r="AA24" s="41">
        <f t="shared" si="11"/>
        <v>2868.8333333333335</v>
      </c>
      <c r="AB24" s="41">
        <f t="shared" si="11"/>
        <v>3222.1666666666665</v>
      </c>
      <c r="AC24" s="41">
        <f t="shared" si="11"/>
        <v>3575.5</v>
      </c>
      <c r="AD24" s="41">
        <f t="shared" si="11"/>
        <v>3928.8333333333335</v>
      </c>
      <c r="AE24" s="41">
        <f t="shared" si="11"/>
        <v>4282.166666666667</v>
      </c>
    </row>
    <row r="25" spans="1:31" x14ac:dyDescent="0.35">
      <c r="I25" s="4" t="s">
        <v>58</v>
      </c>
      <c r="J25" s="41">
        <f>J24/7.4</f>
        <v>278.87837837837833</v>
      </c>
      <c r="L25" s="41">
        <f>L24/7.4</f>
        <v>15.247747747747747</v>
      </c>
      <c r="M25" s="41">
        <f t="shared" ref="M25:AE25" si="12">M24/7.4</f>
        <v>24.797297297297295</v>
      </c>
      <c r="N25" s="41">
        <f t="shared" si="12"/>
        <v>34.346846846846844</v>
      </c>
      <c r="O25" s="41">
        <f t="shared" si="12"/>
        <v>43.896396396396391</v>
      </c>
      <c r="P25" s="41">
        <f t="shared" si="12"/>
        <v>53.445945945945944</v>
      </c>
      <c r="Q25" s="41">
        <f t="shared" si="12"/>
        <v>62.995495495495497</v>
      </c>
      <c r="R25" s="41">
        <f t="shared" si="12"/>
        <v>72.545045045045043</v>
      </c>
      <c r="S25" s="41">
        <f t="shared" si="12"/>
        <v>82.094594594594597</v>
      </c>
      <c r="T25" s="41">
        <f t="shared" si="12"/>
        <v>91.644144144144136</v>
      </c>
      <c r="U25" s="41">
        <f t="shared" si="12"/>
        <v>101.19369369369369</v>
      </c>
      <c r="V25" s="41">
        <f t="shared" si="12"/>
        <v>148.94144144144144</v>
      </c>
      <c r="W25" s="41">
        <f t="shared" si="12"/>
        <v>196.68918918918919</v>
      </c>
      <c r="X25" s="41">
        <f t="shared" si="12"/>
        <v>244.43693693693692</v>
      </c>
      <c r="Y25" s="41">
        <f t="shared" si="12"/>
        <v>292.18468468468467</v>
      </c>
      <c r="Z25" s="41">
        <f t="shared" si="12"/>
        <v>339.93243243243239</v>
      </c>
      <c r="AA25" s="41">
        <f t="shared" si="12"/>
        <v>387.68018018018017</v>
      </c>
      <c r="AB25" s="41">
        <f t="shared" si="12"/>
        <v>435.4279279279279</v>
      </c>
      <c r="AC25" s="41">
        <f t="shared" si="12"/>
        <v>483.17567567567568</v>
      </c>
      <c r="AD25" s="41">
        <f t="shared" si="12"/>
        <v>530.9234234234234</v>
      </c>
      <c r="AE25" s="41">
        <f t="shared" si="12"/>
        <v>578.67117117117118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6163" r:id="rId3" name="ScrollBar16">
          <controlPr defaultSize="0" autoLine="0" linkedCell="F22" r:id="rId4">
            <anchor moveWithCells="1">
              <from>
                <xdr:col>4</xdr:col>
                <xdr:colOff>88900</xdr:colOff>
                <xdr:row>21</xdr:row>
                <xdr:rowOff>38100</xdr:rowOff>
              </from>
              <to>
                <xdr:col>4</xdr:col>
                <xdr:colOff>1771650</xdr:colOff>
                <xdr:row>21</xdr:row>
                <xdr:rowOff>241300</xdr:rowOff>
              </to>
            </anchor>
          </controlPr>
        </control>
      </mc:Choice>
      <mc:Fallback>
        <control shapeId="6163" r:id="rId3" name="ScrollBar16"/>
      </mc:Fallback>
    </mc:AlternateContent>
    <mc:AlternateContent xmlns:mc="http://schemas.openxmlformats.org/markup-compatibility/2006">
      <mc:Choice Requires="x14">
        <control shapeId="6157" r:id="rId5" name="ScrollBar12">
          <controlPr defaultSize="0" autoLine="0" linkedCell="F21" r:id="rId6">
            <anchor moveWithCells="1">
              <from>
                <xdr:col>4</xdr:col>
                <xdr:colOff>88900</xdr:colOff>
                <xdr:row>20</xdr:row>
                <xdr:rowOff>38100</xdr:rowOff>
              </from>
              <to>
                <xdr:col>4</xdr:col>
                <xdr:colOff>1771650</xdr:colOff>
                <xdr:row>20</xdr:row>
                <xdr:rowOff>241300</xdr:rowOff>
              </to>
            </anchor>
          </controlPr>
        </control>
      </mc:Choice>
      <mc:Fallback>
        <control shapeId="6157" r:id="rId5" name="ScrollBar12"/>
      </mc:Fallback>
    </mc:AlternateContent>
    <mc:AlternateContent xmlns:mc="http://schemas.openxmlformats.org/markup-compatibility/2006">
      <mc:Choice Requires="x14">
        <control shapeId="6156" r:id="rId7" name="ScrollBar11">
          <controlPr defaultSize="0" autoLine="0" linkedCell="F20" r:id="rId8">
            <anchor moveWithCells="1">
              <from>
                <xdr:col>4</xdr:col>
                <xdr:colOff>88900</xdr:colOff>
                <xdr:row>19</xdr:row>
                <xdr:rowOff>38100</xdr:rowOff>
              </from>
              <to>
                <xdr:col>4</xdr:col>
                <xdr:colOff>1771650</xdr:colOff>
                <xdr:row>19</xdr:row>
                <xdr:rowOff>241300</xdr:rowOff>
              </to>
            </anchor>
          </controlPr>
        </control>
      </mc:Choice>
      <mc:Fallback>
        <control shapeId="6156" r:id="rId7" name="ScrollBar11"/>
      </mc:Fallback>
    </mc:AlternateContent>
    <mc:AlternateContent xmlns:mc="http://schemas.openxmlformats.org/markup-compatibility/2006">
      <mc:Choice Requires="x14">
        <control shapeId="6155" r:id="rId9" name="ScrollBar10">
          <controlPr defaultSize="0" autoLine="0" linkedCell="F18" r:id="rId6">
            <anchor moveWithCells="1">
              <from>
                <xdr:col>4</xdr:col>
                <xdr:colOff>88900</xdr:colOff>
                <xdr:row>17</xdr:row>
                <xdr:rowOff>38100</xdr:rowOff>
              </from>
              <to>
                <xdr:col>4</xdr:col>
                <xdr:colOff>1771650</xdr:colOff>
                <xdr:row>17</xdr:row>
                <xdr:rowOff>241300</xdr:rowOff>
              </to>
            </anchor>
          </controlPr>
        </control>
      </mc:Choice>
      <mc:Fallback>
        <control shapeId="6155" r:id="rId9" name="ScrollBar10"/>
      </mc:Fallback>
    </mc:AlternateContent>
    <mc:AlternateContent xmlns:mc="http://schemas.openxmlformats.org/markup-compatibility/2006">
      <mc:Choice Requires="x14">
        <control shapeId="6154" r:id="rId10" name="ScrollBar9">
          <controlPr defaultSize="0" autoLine="0" linkedCell="F17" r:id="rId8">
            <anchor moveWithCells="1">
              <from>
                <xdr:col>4</xdr:col>
                <xdr:colOff>88900</xdr:colOff>
                <xdr:row>16</xdr:row>
                <xdr:rowOff>38100</xdr:rowOff>
              </from>
              <to>
                <xdr:col>4</xdr:col>
                <xdr:colOff>1771650</xdr:colOff>
                <xdr:row>16</xdr:row>
                <xdr:rowOff>241300</xdr:rowOff>
              </to>
            </anchor>
          </controlPr>
        </control>
      </mc:Choice>
      <mc:Fallback>
        <control shapeId="6154" r:id="rId10" name="ScrollBar9"/>
      </mc:Fallback>
    </mc:AlternateContent>
    <mc:AlternateContent xmlns:mc="http://schemas.openxmlformats.org/markup-compatibility/2006">
      <mc:Choice Requires="x14">
        <control shapeId="6153" r:id="rId11" name="ScrollBar8">
          <controlPr defaultSize="0" autoLine="0" linkedCell="F19" r:id="rId12">
            <anchor moveWithCells="1">
              <from>
                <xdr:col>4</xdr:col>
                <xdr:colOff>107950</xdr:colOff>
                <xdr:row>18</xdr:row>
                <xdr:rowOff>31750</xdr:rowOff>
              </from>
              <to>
                <xdr:col>4</xdr:col>
                <xdr:colOff>1784350</xdr:colOff>
                <xdr:row>18</xdr:row>
                <xdr:rowOff>228600</xdr:rowOff>
              </to>
            </anchor>
          </controlPr>
        </control>
      </mc:Choice>
      <mc:Fallback>
        <control shapeId="6153" r:id="rId11" name="ScrollBar8"/>
      </mc:Fallback>
    </mc:AlternateContent>
    <mc:AlternateContent xmlns:mc="http://schemas.openxmlformats.org/markup-compatibility/2006">
      <mc:Choice Requires="x14">
        <control shapeId="6152" r:id="rId13" name="ScrollBar7">
          <controlPr defaultSize="0" autoLine="0" linkedCell="F14" r:id="rId14">
            <anchor moveWithCells="1">
              <from>
                <xdr:col>4</xdr:col>
                <xdr:colOff>88900</xdr:colOff>
                <xdr:row>13</xdr:row>
                <xdr:rowOff>31750</xdr:rowOff>
              </from>
              <to>
                <xdr:col>4</xdr:col>
                <xdr:colOff>1771650</xdr:colOff>
                <xdr:row>13</xdr:row>
                <xdr:rowOff>228600</xdr:rowOff>
              </to>
            </anchor>
          </controlPr>
        </control>
      </mc:Choice>
      <mc:Fallback>
        <control shapeId="6152" r:id="rId13" name="ScrollBar7"/>
      </mc:Fallback>
    </mc:AlternateContent>
    <mc:AlternateContent xmlns:mc="http://schemas.openxmlformats.org/markup-compatibility/2006">
      <mc:Choice Requires="x14">
        <control shapeId="6151" r:id="rId15" name="ScrollBar6">
          <controlPr defaultSize="0" autoLine="0" linkedCell="F13" r:id="rId14">
            <anchor moveWithCells="1">
              <from>
                <xdr:col>4</xdr:col>
                <xdr:colOff>88900</xdr:colOff>
                <xdr:row>12</xdr:row>
                <xdr:rowOff>19050</xdr:rowOff>
              </from>
              <to>
                <xdr:col>4</xdr:col>
                <xdr:colOff>1771650</xdr:colOff>
                <xdr:row>12</xdr:row>
                <xdr:rowOff>222250</xdr:rowOff>
              </to>
            </anchor>
          </controlPr>
        </control>
      </mc:Choice>
      <mc:Fallback>
        <control shapeId="6151" r:id="rId15" name="ScrollBar6"/>
      </mc:Fallback>
    </mc:AlternateContent>
    <mc:AlternateContent xmlns:mc="http://schemas.openxmlformats.org/markup-compatibility/2006">
      <mc:Choice Requires="x14">
        <control shapeId="6150" r:id="rId16" name="ScrollBar5">
          <controlPr defaultSize="0" autoLine="0" linkedCell="F11" r:id="rId17">
            <anchor moveWithCells="1">
              <from>
                <xdr:col>4</xdr:col>
                <xdr:colOff>88900</xdr:colOff>
                <xdr:row>10</xdr:row>
                <xdr:rowOff>19050</xdr:rowOff>
              </from>
              <to>
                <xdr:col>4</xdr:col>
                <xdr:colOff>1752600</xdr:colOff>
                <xdr:row>10</xdr:row>
                <xdr:rowOff>241300</xdr:rowOff>
              </to>
            </anchor>
          </controlPr>
        </control>
      </mc:Choice>
      <mc:Fallback>
        <control shapeId="6150" r:id="rId16" name="ScrollBar5"/>
      </mc:Fallback>
    </mc:AlternateContent>
    <mc:AlternateContent xmlns:mc="http://schemas.openxmlformats.org/markup-compatibility/2006">
      <mc:Choice Requires="x14">
        <control shapeId="6149" r:id="rId18" name="ScrollBar4">
          <controlPr defaultSize="0" autoLine="0" linkedCell="F10" r:id="rId19">
            <anchor moveWithCells="1">
              <from>
                <xdr:col>4</xdr:col>
                <xdr:colOff>88900</xdr:colOff>
                <xdr:row>9</xdr:row>
                <xdr:rowOff>31750</xdr:rowOff>
              </from>
              <to>
                <xdr:col>4</xdr:col>
                <xdr:colOff>1784350</xdr:colOff>
                <xdr:row>9</xdr:row>
                <xdr:rowOff>228600</xdr:rowOff>
              </to>
            </anchor>
          </controlPr>
        </control>
      </mc:Choice>
      <mc:Fallback>
        <control shapeId="6149" r:id="rId18" name="ScrollBar4"/>
      </mc:Fallback>
    </mc:AlternateContent>
    <mc:AlternateContent xmlns:mc="http://schemas.openxmlformats.org/markup-compatibility/2006">
      <mc:Choice Requires="x14">
        <control shapeId="6147" r:id="rId20" name="ScrollBar3">
          <controlPr defaultSize="0" autoLine="0" linkedCell="F7" r:id="rId21">
            <anchor moveWithCells="1">
              <from>
                <xdr:col>4</xdr:col>
                <xdr:colOff>69850</xdr:colOff>
                <xdr:row>6</xdr:row>
                <xdr:rowOff>31750</xdr:rowOff>
              </from>
              <to>
                <xdr:col>4</xdr:col>
                <xdr:colOff>1752600</xdr:colOff>
                <xdr:row>6</xdr:row>
                <xdr:rowOff>228600</xdr:rowOff>
              </to>
            </anchor>
          </controlPr>
        </control>
      </mc:Choice>
      <mc:Fallback>
        <control shapeId="6147" r:id="rId20" name="ScrollBar3"/>
      </mc:Fallback>
    </mc:AlternateContent>
    <mc:AlternateContent xmlns:mc="http://schemas.openxmlformats.org/markup-compatibility/2006">
      <mc:Choice Requires="x14">
        <control shapeId="6146" r:id="rId22" name="ScrollBar2">
          <controlPr defaultSize="0" autoLine="0" linkedCell="F6" r:id="rId23">
            <anchor moveWithCells="1">
              <from>
                <xdr:col>4</xdr:col>
                <xdr:colOff>69850</xdr:colOff>
                <xdr:row>5</xdr:row>
                <xdr:rowOff>38100</xdr:rowOff>
              </from>
              <to>
                <xdr:col>4</xdr:col>
                <xdr:colOff>1752600</xdr:colOff>
                <xdr:row>5</xdr:row>
                <xdr:rowOff>241300</xdr:rowOff>
              </to>
            </anchor>
          </controlPr>
        </control>
      </mc:Choice>
      <mc:Fallback>
        <control shapeId="6146" r:id="rId22" name="ScrollBar2"/>
      </mc:Fallback>
    </mc:AlternateContent>
    <mc:AlternateContent xmlns:mc="http://schemas.openxmlformats.org/markup-compatibility/2006">
      <mc:Choice Requires="x14">
        <control shapeId="6145" r:id="rId24" name="ScrollBar1">
          <controlPr defaultSize="0" autoLine="0" linkedCell="F5" r:id="rId25">
            <anchor moveWithCells="1">
              <from>
                <xdr:col>4</xdr:col>
                <xdr:colOff>69850</xdr:colOff>
                <xdr:row>4</xdr:row>
                <xdr:rowOff>31750</xdr:rowOff>
              </from>
              <to>
                <xdr:col>4</xdr:col>
                <xdr:colOff>1752600</xdr:colOff>
                <xdr:row>4</xdr:row>
                <xdr:rowOff>228600</xdr:rowOff>
              </to>
            </anchor>
          </controlPr>
        </control>
      </mc:Choice>
      <mc:Fallback>
        <control shapeId="6145" r:id="rId24" name="ScrollBar1"/>
      </mc:Fallback>
    </mc:AlternateContent>
    <mc:AlternateContent xmlns:mc="http://schemas.openxmlformats.org/markup-compatibility/2006">
      <mc:Choice Requires="x14">
        <control shapeId="6158" r:id="rId26" name="ScrollBar13">
          <controlPr defaultSize="0" autoLine="0" linkedCell="I14" r:id="rId27">
            <anchor moveWithCells="1">
              <from>
                <xdr:col>7</xdr:col>
                <xdr:colOff>95250</xdr:colOff>
                <xdr:row>13</xdr:row>
                <xdr:rowOff>12700</xdr:rowOff>
              </from>
              <to>
                <xdr:col>7</xdr:col>
                <xdr:colOff>1517650</xdr:colOff>
                <xdr:row>13</xdr:row>
                <xdr:rowOff>228600</xdr:rowOff>
              </to>
            </anchor>
          </controlPr>
        </control>
      </mc:Choice>
      <mc:Fallback>
        <control shapeId="6158" r:id="rId26" name="ScrollBar13"/>
      </mc:Fallback>
    </mc:AlternateContent>
    <mc:AlternateContent xmlns:mc="http://schemas.openxmlformats.org/markup-compatibility/2006">
      <mc:Choice Requires="x14">
        <control shapeId="6159" r:id="rId28" name="ScrollBar14">
          <controlPr defaultSize="0" autoLine="0" linkedCell="I11" r:id="rId29">
            <anchor moveWithCells="1">
              <from>
                <xdr:col>7</xdr:col>
                <xdr:colOff>114300</xdr:colOff>
                <xdr:row>10</xdr:row>
                <xdr:rowOff>12700</xdr:rowOff>
              </from>
              <to>
                <xdr:col>7</xdr:col>
                <xdr:colOff>1536700</xdr:colOff>
                <xdr:row>10</xdr:row>
                <xdr:rowOff>241300</xdr:rowOff>
              </to>
            </anchor>
          </controlPr>
        </control>
      </mc:Choice>
      <mc:Fallback>
        <control shapeId="6159" r:id="rId28" name="ScrollBar14"/>
      </mc:Fallback>
    </mc:AlternateContent>
    <mc:AlternateContent xmlns:mc="http://schemas.openxmlformats.org/markup-compatibility/2006">
      <mc:Choice Requires="x14">
        <control shapeId="6160" r:id="rId30" name="ScrollBar15">
          <controlPr defaultSize="0" autoLine="0" linkedCell="I16" r:id="rId31">
            <anchor moveWithCells="1">
              <from>
                <xdr:col>7</xdr:col>
                <xdr:colOff>95250</xdr:colOff>
                <xdr:row>15</xdr:row>
                <xdr:rowOff>12700</xdr:rowOff>
              </from>
              <to>
                <xdr:col>7</xdr:col>
                <xdr:colOff>1517650</xdr:colOff>
                <xdr:row>15</xdr:row>
                <xdr:rowOff>228600</xdr:rowOff>
              </to>
            </anchor>
          </controlPr>
        </control>
      </mc:Choice>
      <mc:Fallback>
        <control shapeId="6160" r:id="rId30" name="ScrollBar15"/>
      </mc:Fallback>
    </mc:AlternateContent>
    <mc:AlternateContent xmlns:mc="http://schemas.openxmlformats.org/markup-compatibility/2006">
      <mc:Choice Requires="x14">
        <control shapeId="6162" r:id="rId32" name="ScrollBar17">
          <controlPr defaultSize="0" autoLine="0" linkedCell="I21" r:id="rId33">
            <anchor moveWithCells="1">
              <from>
                <xdr:col>7</xdr:col>
                <xdr:colOff>114300</xdr:colOff>
                <xdr:row>20</xdr:row>
                <xdr:rowOff>31750</xdr:rowOff>
              </from>
              <to>
                <xdr:col>7</xdr:col>
                <xdr:colOff>1536700</xdr:colOff>
                <xdr:row>20</xdr:row>
                <xdr:rowOff>241300</xdr:rowOff>
              </to>
            </anchor>
          </controlPr>
        </control>
      </mc:Choice>
      <mc:Fallback>
        <control shapeId="6162" r:id="rId32" name="ScrollBar1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Comparison</vt:lpstr>
      <vt:lpstr>Essay</vt:lpstr>
      <vt:lpstr>GroupW</vt:lpstr>
      <vt:lpstr>ObjectiveT</vt:lpstr>
      <vt:lpstr>Exam</vt:lpstr>
      <vt:lpstr>OSCE</vt:lpstr>
    </vt:vector>
  </TitlesOfParts>
  <Company>UH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hhwin7setup</dc:creator>
  <cp:lastModifiedBy>Norberto Pedro Oliveira</cp:lastModifiedBy>
  <dcterms:created xsi:type="dcterms:W3CDTF">2012-09-20T20:38:41Z</dcterms:created>
  <dcterms:modified xsi:type="dcterms:W3CDTF">2026-03-20T12:18:06Z</dcterms:modified>
</cp:coreProperties>
</file>